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8700" activeTab="0"/>
  </bookViews>
  <sheets>
    <sheet name="is" sheetId="1" r:id="rId1"/>
    <sheet name="bs" sheetId="2" r:id="rId2"/>
    <sheet name="e" sheetId="3" r:id="rId3"/>
    <sheet name="cf" sheetId="4" r:id="rId4"/>
    <sheet name="A" sheetId="5" r:id="rId5"/>
    <sheet name="B" sheetId="6" r:id="rId6"/>
  </sheets>
  <externalReferences>
    <externalReference r:id="rId9"/>
  </externalReferences>
  <definedNames/>
  <calcPr fullCalcOnLoad="1"/>
</workbook>
</file>

<file path=xl/sharedStrings.xml><?xml version="1.0" encoding="utf-8"?>
<sst xmlns="http://schemas.openxmlformats.org/spreadsheetml/2006/main" count="328" uniqueCount="233">
  <si>
    <t>Perak Corporation Berhad</t>
  </si>
  <si>
    <t>(Company no. 210915-U)</t>
  </si>
  <si>
    <t>Condensed Consolidated Income Statements</t>
  </si>
  <si>
    <t>For the Six-Month Period Ended 30 June 2009</t>
  </si>
  <si>
    <t>(The figures have not been audited)</t>
  </si>
  <si>
    <t>INDIVIDUAL PERIOD</t>
  </si>
  <si>
    <t>CUMULATIVE PERIOD</t>
  </si>
  <si>
    <t>CURRENT</t>
  </si>
  <si>
    <t>PRECEDING</t>
  </si>
  <si>
    <t>YEAR</t>
  </si>
  <si>
    <t>QUARTER</t>
  </si>
  <si>
    <t xml:space="preserve">CORRESPONDING </t>
  </si>
  <si>
    <t>TO DATE</t>
  </si>
  <si>
    <t>PERIOD</t>
  </si>
  <si>
    <t>30/6/09</t>
  </si>
  <si>
    <t>30/6/08</t>
  </si>
  <si>
    <t>RM '000</t>
  </si>
  <si>
    <t>RM’000</t>
  </si>
  <si>
    <t>Revenue</t>
  </si>
  <si>
    <t>Cost of sales</t>
  </si>
  <si>
    <t>Gross profit</t>
  </si>
  <si>
    <t>Other operating income</t>
  </si>
  <si>
    <t>Operating expenses</t>
  </si>
  <si>
    <t>Finance costs</t>
  </si>
  <si>
    <t>Share of results of associates</t>
  </si>
  <si>
    <t>Profit before taxation</t>
  </si>
  <si>
    <t>Taxation</t>
  </si>
  <si>
    <t xml:space="preserve">Profit for the period </t>
  </si>
  <si>
    <t>Attributable to:</t>
  </si>
  <si>
    <t>Equity holders of the parent</t>
  </si>
  <si>
    <t>Minority interests</t>
  </si>
  <si>
    <t>Earnings per share attributable</t>
  </si>
  <si>
    <t>to equity holders of the parent:</t>
  </si>
  <si>
    <t>Basic, for profit for the period (sen)</t>
  </si>
  <si>
    <t>Condensed Consolidated Balance Sheet</t>
  </si>
  <si>
    <t>As at 30 June 2009</t>
  </si>
  <si>
    <t>As at</t>
  </si>
  <si>
    <t>31/12/08</t>
  </si>
  <si>
    <t>RM'000</t>
  </si>
  <si>
    <t>NON-CURRENT ASSETS</t>
  </si>
  <si>
    <t>Property, plant and equipment</t>
  </si>
  <si>
    <t>Port facilities</t>
  </si>
  <si>
    <t>Prepaid land lease payments</t>
  </si>
  <si>
    <t>Land held for property development</t>
  </si>
  <si>
    <t>Investment in associate</t>
  </si>
  <si>
    <t>Investment in others</t>
  </si>
  <si>
    <t>Intangible assets</t>
  </si>
  <si>
    <t>Deferred tax assets</t>
  </si>
  <si>
    <t>CURRENT ASSETS</t>
  </si>
  <si>
    <t>Property development costs</t>
  </si>
  <si>
    <t>Inventories</t>
  </si>
  <si>
    <t>Trade and other receivables</t>
  </si>
  <si>
    <t>Tax recoverable</t>
  </si>
  <si>
    <t>Other investments</t>
  </si>
  <si>
    <t>Cash and bank balances</t>
  </si>
  <si>
    <t>TOTAL ASSETS</t>
  </si>
  <si>
    <t>EQUITY AND LIABILITIES</t>
  </si>
  <si>
    <t xml:space="preserve">Equity attributable to equity </t>
  </si>
  <si>
    <t>holders of the Company</t>
  </si>
  <si>
    <t>Share capital</t>
  </si>
  <si>
    <t>Share premium</t>
  </si>
  <si>
    <t>Retained earnings</t>
  </si>
  <si>
    <t>Total equity</t>
  </si>
  <si>
    <t>Non-current liabilities</t>
  </si>
  <si>
    <t>Borrowings</t>
  </si>
  <si>
    <t>Retirement benefits</t>
  </si>
  <si>
    <t>Deferred tax liabilities</t>
  </si>
  <si>
    <t>Current liabilities</t>
  </si>
  <si>
    <t>Trade and other payables</t>
  </si>
  <si>
    <t>Tax payable</t>
  </si>
  <si>
    <t>Total liabilities</t>
  </si>
  <si>
    <t>TOTAL EQUITIES AND LIABILITIES</t>
  </si>
  <si>
    <t>Condensed Consolidated Statement of Changes in Equity</t>
  </si>
  <si>
    <t>|– Attributable to Equity Holders of the Parent–|</t>
  </si>
  <si>
    <t xml:space="preserve">Minority </t>
  </si>
  <si>
    <t xml:space="preserve">Total </t>
  </si>
  <si>
    <t>Note</t>
  </si>
  <si>
    <t>Distributable</t>
  </si>
  <si>
    <t>Interests</t>
  </si>
  <si>
    <t>Equity</t>
  </si>
  <si>
    <t xml:space="preserve">Share </t>
  </si>
  <si>
    <t xml:space="preserve">Retained </t>
  </si>
  <si>
    <t>Capital</t>
  </si>
  <si>
    <t>Premium</t>
  </si>
  <si>
    <t>Earnings</t>
  </si>
  <si>
    <t>Total</t>
  </si>
  <si>
    <t>At 1 January 2009</t>
  </si>
  <si>
    <t>Profit for the period</t>
  </si>
  <si>
    <t>Dividend paid</t>
  </si>
  <si>
    <t xml:space="preserve">Dividend paid by a subsidiary </t>
  </si>
  <si>
    <t>to a minority shareholder</t>
  </si>
  <si>
    <t>At 30 June 2009</t>
  </si>
  <si>
    <t>6 months ended 30 June 2008</t>
  </si>
  <si>
    <t>At 1 January 2008</t>
  </si>
  <si>
    <t>At 30 June 2008</t>
  </si>
  <si>
    <t>Condensed Consolidated Cash Flow Statement</t>
  </si>
  <si>
    <t>6 months ended</t>
  </si>
  <si>
    <t>CASH FLOW FROM OPERATING ACTIVITIES</t>
  </si>
  <si>
    <t>Adjustment for :</t>
  </si>
  <si>
    <t>Non cash items</t>
  </si>
  <si>
    <t>Non operating items (which are investing/financing)</t>
  </si>
  <si>
    <t>Operating profit before working capital changes</t>
  </si>
  <si>
    <t>Working capital changes:</t>
  </si>
  <si>
    <t>(Decrease)/Increase in current assets</t>
  </si>
  <si>
    <t>Decrease in current liabilities</t>
  </si>
  <si>
    <t>Cash generated from operations</t>
  </si>
  <si>
    <t>Other operating expenses paid</t>
  </si>
  <si>
    <t>Net cash generated from operating activities</t>
  </si>
  <si>
    <t>CASH FLOW FROM INVESTING ACTIVITIES</t>
  </si>
  <si>
    <t>Interest received</t>
  </si>
  <si>
    <t>Proceeds from disposal of associate</t>
  </si>
  <si>
    <t>Purchase of property, plant &amp; equipment</t>
  </si>
  <si>
    <t>Purchase of port facilities</t>
  </si>
  <si>
    <t>Other investing activities</t>
  </si>
  <si>
    <t>Net cash (used in)/generated from investing activities</t>
  </si>
  <si>
    <t>CASH FLOW FROM FINANCING ACTIVITIES</t>
  </si>
  <si>
    <t>Interest paid</t>
  </si>
  <si>
    <t>Net decrease in short term borrowings</t>
  </si>
  <si>
    <t>Repayment of loan and financing facilities</t>
  </si>
  <si>
    <t>Other financing activities</t>
  </si>
  <si>
    <t>Net cash used in financing activities</t>
  </si>
  <si>
    <t>NET INCREASE IN CASH AND CASH EQUIVALENTS</t>
  </si>
  <si>
    <t>CASH AND CASH EQUIVALENTS AT BEGINNING OF PERIOD</t>
  </si>
  <si>
    <t>CASH AND CASH EQUIVALENTS AT END OF PERIOD</t>
  </si>
  <si>
    <t>Cash and cash equivalents comprise :</t>
  </si>
  <si>
    <t xml:space="preserve">Bank overdrafts </t>
  </si>
  <si>
    <t xml:space="preserve">Bank balances and deposits pledged for guarantees and other banking </t>
  </si>
  <si>
    <t>facilities granted to certain subsidiaries</t>
  </si>
  <si>
    <t>PERAK CORPORATION BERHAD</t>
  </si>
  <si>
    <t>(Incorporated in Malaysia)</t>
  </si>
  <si>
    <t>A1</t>
  </si>
  <si>
    <t>Basis of Preparation</t>
  </si>
  <si>
    <t>A2</t>
  </si>
  <si>
    <t>Changes in Accounting Policies</t>
  </si>
  <si>
    <t>A3</t>
  </si>
  <si>
    <t>Auditors’ Report on Preceding Annual Financial Statements</t>
  </si>
  <si>
    <t>A4</t>
  </si>
  <si>
    <t>Segmental Information</t>
  </si>
  <si>
    <t>3 months ended</t>
  </si>
  <si>
    <t>Segment Revenue</t>
  </si>
  <si>
    <t>Revenue from operations:</t>
  </si>
  <si>
    <t>Hotel and tourism</t>
  </si>
  <si>
    <t>Infrastructure</t>
  </si>
  <si>
    <t>Township development</t>
  </si>
  <si>
    <t>Management services and others</t>
  </si>
  <si>
    <t>Total revenue</t>
  </si>
  <si>
    <t>Eliminations</t>
  </si>
  <si>
    <t>Segment Results</t>
  </si>
  <si>
    <t>Results from operations:</t>
  </si>
  <si>
    <t>Results of associates</t>
  </si>
  <si>
    <t>A5</t>
  </si>
  <si>
    <t xml:space="preserve"> Unusual Items due to their Nature, Size or Incidence</t>
  </si>
  <si>
    <t>A6</t>
  </si>
  <si>
    <t xml:space="preserve"> Changes in Estimates</t>
  </si>
  <si>
    <t>A7</t>
  </si>
  <si>
    <t>Comments about Seasonal or Cyclical Factors</t>
  </si>
  <si>
    <t>A8</t>
  </si>
  <si>
    <t>Dividends Paid</t>
  </si>
  <si>
    <t>A9</t>
  </si>
  <si>
    <t>Carrying Amount of Revalued Assets</t>
  </si>
  <si>
    <t>A10</t>
  </si>
  <si>
    <t>Debt and Equity Securities</t>
  </si>
  <si>
    <t>A11</t>
  </si>
  <si>
    <t>Changes in Composition of the Group</t>
  </si>
  <si>
    <t>A12</t>
  </si>
  <si>
    <t>Capital Commitments</t>
  </si>
  <si>
    <t xml:space="preserve">As at </t>
  </si>
  <si>
    <t>Authorised but not contracted for</t>
  </si>
  <si>
    <t>A13</t>
  </si>
  <si>
    <t>Changes in Contingent Liabilities and Contingent Assets</t>
  </si>
  <si>
    <t>A14</t>
  </si>
  <si>
    <t>Subsequent Events</t>
  </si>
  <si>
    <t>B1</t>
  </si>
  <si>
    <t>Performance Review</t>
  </si>
  <si>
    <t>B2</t>
  </si>
  <si>
    <t>Comment on Material Change in Profit Before Taxation</t>
  </si>
  <si>
    <t>B3</t>
  </si>
  <si>
    <t>Commentary on Prospects</t>
  </si>
  <si>
    <t>B4</t>
  </si>
  <si>
    <t>Profit Forecast or Profit Guarantee</t>
  </si>
  <si>
    <t>B5</t>
  </si>
  <si>
    <t>The taxation charge for the Group comprises:</t>
  </si>
  <si>
    <t xml:space="preserve">3 months ended </t>
  </si>
  <si>
    <t xml:space="preserve">6 months ended </t>
  </si>
  <si>
    <t xml:space="preserve">RM’000 </t>
  </si>
  <si>
    <t>Current tax</t>
  </si>
  <si>
    <t xml:space="preserve">Deferred tax </t>
  </si>
  <si>
    <t>B6</t>
  </si>
  <si>
    <t>Sale of Unquoted Investments and Properties</t>
  </si>
  <si>
    <t>B7</t>
  </si>
  <si>
    <t>Quoted Securities</t>
  </si>
  <si>
    <t xml:space="preserve">Movements of quoted securities in the current financial period were as follows: </t>
  </si>
  <si>
    <t>31/12/2008</t>
  </si>
  <si>
    <t>Purchase of quoted unit trusts</t>
  </si>
  <si>
    <t>Loss on disposal of quoted associate</t>
  </si>
  <si>
    <t>At book value</t>
  </si>
  <si>
    <t>At market value</t>
  </si>
  <si>
    <t>B8</t>
  </si>
  <si>
    <t>Corporate Proposals</t>
  </si>
  <si>
    <t>There are no corporate proposals announced and not completed as at the date of this announcement.</t>
  </si>
  <si>
    <t>B9</t>
  </si>
  <si>
    <t>(a)</t>
  </si>
  <si>
    <t>Short term borrowings</t>
  </si>
  <si>
    <t>Secured :</t>
  </si>
  <si>
    <t>Hire purchase and lease</t>
  </si>
  <si>
    <t>Bai Bithaman Ajil Islamic Debt Securities (BaIDS)</t>
  </si>
  <si>
    <t>Unsecured :</t>
  </si>
  <si>
    <t>Revolving credits</t>
  </si>
  <si>
    <t>(b)</t>
  </si>
  <si>
    <t>Long term borrowings</t>
  </si>
  <si>
    <t>Total borrowings</t>
  </si>
  <si>
    <t>(c)</t>
  </si>
  <si>
    <t>Currency</t>
  </si>
  <si>
    <t>B10</t>
  </si>
  <si>
    <t>Off Balance Sheet Financial Instruments</t>
  </si>
  <si>
    <t>B11</t>
  </si>
  <si>
    <t>Changes in Material Litigation</t>
  </si>
  <si>
    <t>B12</t>
  </si>
  <si>
    <t>Dividend Payable</t>
  </si>
  <si>
    <t>B13</t>
  </si>
  <si>
    <t>Earnings Per Share</t>
  </si>
  <si>
    <t>Profit attributable to ordinary equity</t>
  </si>
  <si>
    <t xml:space="preserve">    holders of the parent (RM'000)</t>
  </si>
  <si>
    <t>Weighted average number of</t>
  </si>
  <si>
    <t xml:space="preserve">    ordinary shares in issue ('000)</t>
  </si>
  <si>
    <t>Basic earnings per share (sen)</t>
  </si>
  <si>
    <t>B14</t>
  </si>
  <si>
    <t>Authorisation for Issue</t>
  </si>
  <si>
    <t>By Order of the Board</t>
  </si>
  <si>
    <t>Cheai Weng Hoong</t>
  </si>
  <si>
    <t>Company Secretary</t>
  </si>
  <si>
    <t>Ipoh</t>
  </si>
  <si>
    <t>Date: 26 August 2009</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</si>
</sst>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quot;-&quot;_);_(@_)"/>
    <numFmt numFmtId="165" formatCode="_(* #,##0.0_);_(* \(#,##0.0\);_(* &quot;-&quot;_);_(@_)"/>
    <numFmt numFmtId="166" formatCode="_(* #,##0_);_(* \(#,##0\);_(* &quot;-&quot;??_);_(@_)"/>
    <numFmt numFmtId="167" formatCode="_(* #,##0.0_);_(* \(#,##0.0\);_(* &quot;-&quot;??_);_(@_)"/>
    <numFmt numFmtId="168" formatCode="_-* #,##0.00_-;\-* #,##0.00_-;_-* &quot;-&quot;??_-;_-@_-"/>
    <numFmt numFmtId="169" formatCode="0.0"/>
  </numFmts>
  <fonts count="11">
    <font>
      <sz val="10"/>
      <name val="Arial"/>
      <family val="0"/>
    </font>
    <font>
      <sz val="11"/>
      <name val="Arial"/>
      <family val="2"/>
    </font>
    <font>
      <b/>
      <sz val="11"/>
      <name val="Trebuchet MS"/>
      <family val="2"/>
    </font>
    <font>
      <sz val="11"/>
      <name val="Trebuchet MS"/>
      <family val="2"/>
    </font>
    <font>
      <sz val="10"/>
      <name val="Trebuchet MS"/>
      <family val="2"/>
    </font>
    <font>
      <b/>
      <sz val="11"/>
      <name val="Arial"/>
      <family val="2"/>
    </font>
    <font>
      <u val="single"/>
      <sz val="11"/>
      <name val="Trebuchet MS"/>
      <family val="2"/>
    </font>
    <font>
      <b/>
      <sz val="10"/>
      <name val="Arial"/>
      <family val="2"/>
    </font>
    <font>
      <sz val="8"/>
      <name val="Arial"/>
      <family val="0"/>
    </font>
    <font>
      <b/>
      <sz val="10"/>
      <color indexed="9"/>
      <name val="Arial"/>
      <family val="2"/>
    </font>
    <font>
      <u val="single"/>
      <sz val="10"/>
      <name val="Arial"/>
      <family val="2"/>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center"/>
    </xf>
    <xf numFmtId="0" fontId="4" fillId="0" borderId="0" xfId="0" applyFont="1" applyAlignment="1">
      <alignment/>
    </xf>
    <xf numFmtId="0" fontId="2" fillId="0" borderId="0" xfId="0" applyFont="1" applyAlignment="1">
      <alignment horizontal="center"/>
    </xf>
    <xf numFmtId="16" fontId="2" fillId="0" borderId="0" xfId="0" applyNumberFormat="1" applyFont="1" applyAlignment="1">
      <alignment horizontal="center"/>
    </xf>
    <xf numFmtId="14" fontId="2" fillId="0" borderId="0" xfId="0" applyNumberFormat="1" applyFont="1" applyAlignment="1">
      <alignment horizontal="center"/>
    </xf>
    <xf numFmtId="14" fontId="2" fillId="0" borderId="0" xfId="0" applyNumberFormat="1" applyFont="1" applyAlignment="1" quotePrefix="1">
      <alignment horizontal="center"/>
    </xf>
    <xf numFmtId="41" fontId="3" fillId="0" borderId="0" xfId="0" applyNumberFormat="1" applyFont="1" applyAlignment="1">
      <alignment horizontal="center"/>
    </xf>
    <xf numFmtId="41" fontId="3" fillId="0" borderId="0" xfId="0" applyNumberFormat="1" applyFont="1" applyBorder="1" applyAlignment="1">
      <alignment horizontal="center"/>
    </xf>
    <xf numFmtId="3" fontId="3" fillId="0" borderId="0" xfId="0" applyNumberFormat="1" applyFont="1" applyAlignment="1">
      <alignment/>
    </xf>
    <xf numFmtId="41" fontId="3" fillId="0" borderId="1" xfId="0" applyNumberFormat="1" applyFont="1" applyBorder="1" applyAlignment="1">
      <alignment horizontal="center"/>
    </xf>
    <xf numFmtId="3" fontId="2" fillId="0" borderId="0" xfId="0" applyNumberFormat="1" applyFont="1" applyAlignment="1">
      <alignment/>
    </xf>
    <xf numFmtId="41" fontId="3" fillId="0" borderId="0" xfId="0" applyNumberFormat="1" applyFont="1" applyFill="1" applyAlignment="1">
      <alignment horizontal="center"/>
    </xf>
    <xf numFmtId="41" fontId="3" fillId="0" borderId="0" xfId="0" applyNumberFormat="1" applyFont="1" applyFill="1" applyBorder="1" applyAlignment="1">
      <alignment horizontal="center"/>
    </xf>
    <xf numFmtId="41" fontId="3" fillId="0" borderId="1" xfId="0" applyNumberFormat="1" applyFont="1" applyFill="1" applyBorder="1" applyAlignment="1">
      <alignment horizontal="center"/>
    </xf>
    <xf numFmtId="41" fontId="3" fillId="0" borderId="2" xfId="0" applyNumberFormat="1" applyFont="1" applyBorder="1" applyAlignment="1">
      <alignment horizontal="center"/>
    </xf>
    <xf numFmtId="41" fontId="3" fillId="0" borderId="3" xfId="0" applyNumberFormat="1" applyFont="1" applyBorder="1" applyAlignment="1">
      <alignment horizontal="center"/>
    </xf>
    <xf numFmtId="164" fontId="3" fillId="0" borderId="2" xfId="0" applyNumberFormat="1" applyFont="1" applyFill="1" applyBorder="1" applyAlignment="1">
      <alignment horizontal="center"/>
    </xf>
    <xf numFmtId="164" fontId="3" fillId="0" borderId="0" xfId="0" applyNumberFormat="1" applyFont="1" applyAlignment="1">
      <alignment horizontal="center"/>
    </xf>
    <xf numFmtId="164" fontId="3" fillId="0" borderId="2" xfId="0" applyNumberFormat="1" applyFont="1" applyBorder="1" applyAlignment="1">
      <alignment horizontal="center"/>
    </xf>
    <xf numFmtId="165" fontId="3" fillId="0" borderId="0" xfId="0" applyNumberFormat="1" applyFont="1" applyBorder="1" applyAlignment="1">
      <alignment horizontal="center"/>
    </xf>
    <xf numFmtId="0" fontId="5" fillId="0" borderId="0" xfId="0" applyFont="1" applyAlignment="1">
      <alignment/>
    </xf>
    <xf numFmtId="0" fontId="1" fillId="0" borderId="0" xfId="0" applyFont="1" applyAlignment="1">
      <alignment/>
    </xf>
    <xf numFmtId="0" fontId="0" fillId="0" borderId="0" xfId="0" applyFont="1" applyAlignment="1">
      <alignment/>
    </xf>
    <xf numFmtId="0" fontId="5" fillId="0" borderId="0" xfId="0" applyFont="1" applyAlignment="1">
      <alignment horizontal="right"/>
    </xf>
    <xf numFmtId="41" fontId="1" fillId="0" borderId="0" xfId="0" applyNumberFormat="1" applyFont="1" applyFill="1" applyAlignment="1">
      <alignment/>
    </xf>
    <xf numFmtId="41" fontId="1" fillId="0" borderId="0" xfId="0" applyNumberFormat="1" applyFont="1" applyAlignment="1">
      <alignment/>
    </xf>
    <xf numFmtId="41" fontId="1" fillId="0" borderId="4" xfId="0" applyNumberFormat="1" applyFont="1" applyBorder="1" applyAlignment="1">
      <alignment/>
    </xf>
    <xf numFmtId="41" fontId="1" fillId="0" borderId="0" xfId="0" applyNumberFormat="1" applyFont="1" applyBorder="1" applyAlignment="1">
      <alignment/>
    </xf>
    <xf numFmtId="41" fontId="1" fillId="0" borderId="1" xfId="0" applyNumberFormat="1" applyFont="1" applyBorder="1" applyAlignment="1">
      <alignment/>
    </xf>
    <xf numFmtId="41" fontId="1" fillId="0" borderId="3" xfId="0" applyNumberFormat="1" applyFont="1" applyBorder="1" applyAlignment="1">
      <alignment/>
    </xf>
    <xf numFmtId="41" fontId="1" fillId="0" borderId="2" xfId="0" applyNumberFormat="1" applyFont="1" applyBorder="1" applyAlignment="1">
      <alignment/>
    </xf>
    <xf numFmtId="0" fontId="2" fillId="0" borderId="0" xfId="0" applyFont="1" applyAlignment="1">
      <alignment horizontal="right"/>
    </xf>
    <xf numFmtId="41" fontId="3" fillId="0" borderId="0" xfId="0" applyNumberFormat="1" applyFont="1" applyAlignment="1">
      <alignment/>
    </xf>
    <xf numFmtId="41" fontId="3" fillId="0" borderId="0" xfId="0" applyNumberFormat="1" applyFont="1" applyBorder="1" applyAlignment="1">
      <alignment/>
    </xf>
    <xf numFmtId="41" fontId="3" fillId="0" borderId="1" xfId="0" applyNumberFormat="1" applyFont="1" applyBorder="1" applyAlignment="1">
      <alignment/>
    </xf>
    <xf numFmtId="41" fontId="3" fillId="0" borderId="2" xfId="0" applyNumberFormat="1" applyFont="1" applyBorder="1" applyAlignment="1">
      <alignment/>
    </xf>
    <xf numFmtId="0" fontId="6" fillId="0" borderId="0" xfId="0" applyFont="1" applyAlignment="1">
      <alignment/>
    </xf>
    <xf numFmtId="0" fontId="7" fillId="0" borderId="0" xfId="0" applyFont="1" applyFill="1" applyAlignment="1">
      <alignment/>
    </xf>
    <xf numFmtId="0" fontId="0" fillId="0" borderId="0" xfId="0" applyFill="1" applyAlignment="1">
      <alignment/>
    </xf>
    <xf numFmtId="0" fontId="0" fillId="0" borderId="0" xfId="0" applyFont="1" applyFill="1" applyAlignment="1">
      <alignment/>
    </xf>
    <xf numFmtId="0" fontId="1" fillId="0" borderId="0" xfId="0" applyFont="1" applyFill="1" applyAlignment="1">
      <alignment/>
    </xf>
    <xf numFmtId="0" fontId="7" fillId="0" borderId="0" xfId="0" applyFont="1" applyFill="1" applyAlignment="1">
      <alignment horizontal="center"/>
    </xf>
    <xf numFmtId="41" fontId="0" fillId="0" borderId="0" xfId="0" applyNumberFormat="1" applyFont="1" applyFill="1" applyAlignment="1">
      <alignment/>
    </xf>
    <xf numFmtId="41" fontId="0" fillId="0" borderId="1" xfId="0" applyNumberFormat="1" applyFont="1" applyFill="1" applyBorder="1" applyAlignment="1">
      <alignment/>
    </xf>
    <xf numFmtId="41" fontId="0" fillId="0" borderId="4" xfId="0" applyNumberFormat="1" applyFont="1" applyFill="1" applyBorder="1" applyAlignment="1">
      <alignment/>
    </xf>
    <xf numFmtId="41" fontId="0" fillId="0" borderId="0" xfId="0" applyNumberFormat="1" applyFill="1" applyAlignment="1">
      <alignment/>
    </xf>
    <xf numFmtId="0" fontId="4" fillId="0" borderId="0" xfId="0" applyFont="1" applyFill="1" applyAlignment="1">
      <alignment/>
    </xf>
    <xf numFmtId="41" fontId="0" fillId="0" borderId="4" xfId="0" applyNumberFormat="1" applyFill="1" applyBorder="1" applyAlignment="1">
      <alignment/>
    </xf>
    <xf numFmtId="41" fontId="0" fillId="0" borderId="0" xfId="0" applyNumberFormat="1" applyFill="1" applyBorder="1" applyAlignment="1">
      <alignment/>
    </xf>
    <xf numFmtId="41" fontId="0" fillId="0" borderId="3" xfId="0" applyNumberFormat="1" applyFill="1" applyBorder="1" applyAlignment="1">
      <alignment/>
    </xf>
    <xf numFmtId="41" fontId="0" fillId="0" borderId="1" xfId="0" applyNumberFormat="1" applyFill="1" applyBorder="1" applyAlignment="1">
      <alignment/>
    </xf>
    <xf numFmtId="0" fontId="7" fillId="0" borderId="0" xfId="0" applyFont="1" applyAlignment="1">
      <alignment/>
    </xf>
    <xf numFmtId="0" fontId="0" fillId="0" borderId="0" xfId="0" applyFont="1" applyFill="1" applyAlignment="1">
      <alignment horizontal="justify"/>
    </xf>
    <xf numFmtId="0" fontId="7" fillId="0" borderId="0" xfId="0" applyFont="1" applyFill="1" applyAlignment="1">
      <alignment horizontal="right"/>
    </xf>
    <xf numFmtId="41" fontId="0" fillId="0" borderId="0" xfId="0" applyNumberFormat="1" applyFont="1" applyFill="1" applyBorder="1" applyAlignment="1">
      <alignment/>
    </xf>
    <xf numFmtId="41" fontId="0" fillId="0" borderId="3" xfId="0" applyNumberFormat="1" applyFont="1" applyFill="1" applyBorder="1" applyAlignment="1">
      <alignment/>
    </xf>
    <xf numFmtId="41" fontId="0" fillId="0" borderId="2" xfId="0" applyNumberFormat="1" applyFont="1" applyFill="1" applyBorder="1" applyAlignment="1">
      <alignment/>
    </xf>
    <xf numFmtId="41" fontId="0" fillId="0" borderId="2" xfId="0" applyNumberFormat="1" applyFont="1" applyFill="1" applyBorder="1" applyAlignment="1">
      <alignment horizontal="right"/>
    </xf>
    <xf numFmtId="41" fontId="0" fillId="0" borderId="0" xfId="0" applyNumberFormat="1" applyFont="1" applyFill="1" applyBorder="1" applyAlignment="1">
      <alignment horizontal="right"/>
    </xf>
    <xf numFmtId="3" fontId="0" fillId="0" borderId="0" xfId="0" applyNumberFormat="1" applyFont="1" applyFill="1" applyAlignment="1">
      <alignment/>
    </xf>
    <xf numFmtId="0" fontId="7" fillId="0" borderId="0" xfId="0" applyFont="1" applyBorder="1" applyAlignment="1">
      <alignment horizontal="left"/>
    </xf>
    <xf numFmtId="0" fontId="7" fillId="0" borderId="0" xfId="0" applyFont="1" applyBorder="1" applyAlignment="1">
      <alignment/>
    </xf>
    <xf numFmtId="0" fontId="0" fillId="0" borderId="0" xfId="0" applyFont="1" applyBorder="1" applyAlignment="1">
      <alignment/>
    </xf>
    <xf numFmtId="0" fontId="7" fillId="0" borderId="0" xfId="0" applyFont="1" applyAlignment="1">
      <alignment horizontal="left"/>
    </xf>
    <xf numFmtId="0" fontId="7" fillId="0" borderId="0" xfId="0" applyFont="1" applyBorder="1" applyAlignment="1">
      <alignment horizontal="right"/>
    </xf>
    <xf numFmtId="0" fontId="0" fillId="0" borderId="0" xfId="0" applyFont="1" applyBorder="1" applyAlignment="1">
      <alignment horizontal="right"/>
    </xf>
    <xf numFmtId="0" fontId="7" fillId="0" borderId="0" xfId="0" applyFont="1" applyAlignment="1">
      <alignment horizontal="right"/>
    </xf>
    <xf numFmtId="0" fontId="0" fillId="0" borderId="0" xfId="0" applyFont="1" applyAlignment="1">
      <alignment horizontal="right"/>
    </xf>
    <xf numFmtId="169" fontId="0" fillId="0" borderId="0" xfId="0" applyNumberFormat="1" applyFont="1" applyAlignment="1">
      <alignment/>
    </xf>
    <xf numFmtId="41" fontId="0" fillId="0" borderId="0" xfId="0" applyNumberFormat="1" applyFont="1" applyAlignment="1">
      <alignment/>
    </xf>
    <xf numFmtId="41" fontId="0" fillId="0" borderId="1" xfId="0" applyNumberFormat="1" applyFont="1" applyBorder="1" applyAlignment="1">
      <alignment/>
    </xf>
    <xf numFmtId="41" fontId="0" fillId="0" borderId="4" xfId="0" applyNumberFormat="1" applyFont="1" applyBorder="1" applyAlignment="1">
      <alignment/>
    </xf>
    <xf numFmtId="0" fontId="0" fillId="0" borderId="0" xfId="0" applyFont="1" applyFill="1" applyBorder="1" applyAlignment="1">
      <alignment/>
    </xf>
    <xf numFmtId="41" fontId="0" fillId="0" borderId="0" xfId="0" applyNumberFormat="1" applyFont="1" applyBorder="1" applyAlignment="1">
      <alignment/>
    </xf>
    <xf numFmtId="0" fontId="0" fillId="0" borderId="0" xfId="0" applyFont="1" applyBorder="1" applyAlignment="1">
      <alignment horizontal="center"/>
    </xf>
    <xf numFmtId="41" fontId="0" fillId="0" borderId="1" xfId="0" applyNumberFormat="1" applyFont="1" applyFill="1" applyBorder="1" applyAlignment="1" quotePrefix="1">
      <alignment horizontal="right"/>
    </xf>
    <xf numFmtId="41" fontId="0" fillId="0" borderId="2" xfId="0" applyNumberFormat="1" applyFont="1" applyBorder="1" applyAlignment="1">
      <alignment/>
    </xf>
    <xf numFmtId="0" fontId="10" fillId="0" borderId="0" xfId="0" applyFont="1" applyAlignment="1">
      <alignment/>
    </xf>
    <xf numFmtId="41" fontId="0" fillId="0" borderId="3" xfId="0" applyNumberFormat="1" applyFont="1" applyBorder="1" applyAlignment="1">
      <alignment/>
    </xf>
    <xf numFmtId="2" fontId="0" fillId="0" borderId="1" xfId="0" applyNumberFormat="1" applyFont="1" applyBorder="1" applyAlignment="1">
      <alignment/>
    </xf>
    <xf numFmtId="0" fontId="2" fillId="0" borderId="0" xfId="0" applyFont="1" applyAlignment="1">
      <alignment horizontal="center"/>
    </xf>
    <xf numFmtId="0" fontId="7" fillId="0" borderId="0" xfId="0" applyFont="1" applyFill="1" applyAlignment="1">
      <alignment horizontal="center"/>
    </xf>
    <xf numFmtId="0" fontId="7"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49</xdr:row>
      <xdr:rowOff>0</xdr:rowOff>
    </xdr:from>
    <xdr:ext cx="7105650" cy="685800"/>
    <xdr:sp>
      <xdr:nvSpPr>
        <xdr:cNvPr id="1" name="TextBox 1"/>
        <xdr:cNvSpPr txBox="1">
          <a:spLocks noChangeArrowheads="1"/>
        </xdr:cNvSpPr>
      </xdr:nvSpPr>
      <xdr:spPr>
        <a:xfrm>
          <a:off x="28575" y="10201275"/>
          <a:ext cx="7105650" cy="6858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income statements should be read in conjunction with the audited financial statements for the year ended 31 December 2008 and the accompanying explanatory notes attached to the interim financial statements.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59</xdr:row>
      <xdr:rowOff>76200</xdr:rowOff>
    </xdr:from>
    <xdr:ext cx="5676900" cy="571500"/>
    <xdr:sp>
      <xdr:nvSpPr>
        <xdr:cNvPr id="1" name="TextBox 1"/>
        <xdr:cNvSpPr txBox="1">
          <a:spLocks noChangeArrowheads="1"/>
        </xdr:cNvSpPr>
      </xdr:nvSpPr>
      <xdr:spPr>
        <a:xfrm>
          <a:off x="76200" y="9944100"/>
          <a:ext cx="5676900" cy="5715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balance sheet should be read in conjunction with the audited financial statements for the year ended 31 December 2008 and the accompanying explanatory notes attached to the interim financial statements.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49</xdr:row>
      <xdr:rowOff>95250</xdr:rowOff>
    </xdr:from>
    <xdr:ext cx="7067550" cy="533400"/>
    <xdr:sp>
      <xdr:nvSpPr>
        <xdr:cNvPr id="1" name="TextBox 1"/>
        <xdr:cNvSpPr txBox="1">
          <a:spLocks noChangeArrowheads="1"/>
        </xdr:cNvSpPr>
      </xdr:nvSpPr>
      <xdr:spPr>
        <a:xfrm>
          <a:off x="9525" y="9667875"/>
          <a:ext cx="7067550" cy="5334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statement of changes in equity should be read in conjunction with the audited financial statements for the year ended 31 December 2008 and the accompanying explanatory notes attached to the interim financial statements.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56</xdr:row>
      <xdr:rowOff>114300</xdr:rowOff>
    </xdr:from>
    <xdr:ext cx="5848350" cy="523875"/>
    <xdr:sp>
      <xdr:nvSpPr>
        <xdr:cNvPr id="1" name="TextBox 1"/>
        <xdr:cNvSpPr txBox="1">
          <a:spLocks noChangeArrowheads="1"/>
        </xdr:cNvSpPr>
      </xdr:nvSpPr>
      <xdr:spPr>
        <a:xfrm>
          <a:off x="47625" y="9334500"/>
          <a:ext cx="5848350" cy="523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cash flow statement should be read in conjunction with the audited financial statements for the year ended 31 December 2008 and the accompanying explanatory notes attached to the interim financial statements.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7</xdr:row>
      <xdr:rowOff>19050</xdr:rowOff>
    </xdr:from>
    <xdr:ext cx="5734050" cy="1381125"/>
    <xdr:sp>
      <xdr:nvSpPr>
        <xdr:cNvPr id="1" name="TextBox 1"/>
        <xdr:cNvSpPr txBox="1">
          <a:spLocks noChangeArrowheads="1"/>
        </xdr:cNvSpPr>
      </xdr:nvSpPr>
      <xdr:spPr>
        <a:xfrm>
          <a:off x="247650" y="1152525"/>
          <a:ext cx="5734050" cy="13811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interim financial statements are unaudited and have been prepared in accordance with the requirement of Financial Reporting Standard ("FRS") 134 - Interim Financial Reporting and paragraph 9.22 and Appendix 9B of the Listing Requirements of Bursa Malaysia Securities Berhad.They should be read in conjunction with the audited financial statements for the year ended 31 December 2008 (hereinafter referred to as "Afs 2008"). The explanatory notes attached to the interim financial statements provide an explanation of events and transactions that are significant  to an understanding of the changes in the financial position and performance of the Group since the year ended 31 December 2008. 
</a:t>
          </a:r>
        </a:p>
      </xdr:txBody>
    </xdr:sp>
    <xdr:clientData/>
  </xdr:oneCellAnchor>
  <xdr:oneCellAnchor>
    <xdr:from>
      <xdr:col>1</xdr:col>
      <xdr:colOff>0</xdr:colOff>
      <xdr:row>17</xdr:row>
      <xdr:rowOff>28575</xdr:rowOff>
    </xdr:from>
    <xdr:ext cx="5715000" cy="685800"/>
    <xdr:sp>
      <xdr:nvSpPr>
        <xdr:cNvPr id="2" name="TextBox 2"/>
        <xdr:cNvSpPr txBox="1">
          <a:spLocks noChangeArrowheads="1"/>
        </xdr:cNvSpPr>
      </xdr:nvSpPr>
      <xdr:spPr>
        <a:xfrm>
          <a:off x="247650" y="2781300"/>
          <a:ext cx="5715000" cy="6858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significant accounting policies adopted are consistent with those adopted as shown in the Afs 2008.</a:t>
          </a:r>
        </a:p>
      </xdr:txBody>
    </xdr:sp>
    <xdr:clientData/>
  </xdr:oneCellAnchor>
  <xdr:oneCellAnchor>
    <xdr:from>
      <xdr:col>0</xdr:col>
      <xdr:colOff>19050</xdr:colOff>
      <xdr:row>3</xdr:row>
      <xdr:rowOff>76200</xdr:rowOff>
    </xdr:from>
    <xdr:ext cx="5962650" cy="219075"/>
    <xdr:sp>
      <xdr:nvSpPr>
        <xdr:cNvPr id="3" name="TextBox 3"/>
        <xdr:cNvSpPr txBox="1">
          <a:spLocks noChangeArrowheads="1"/>
        </xdr:cNvSpPr>
      </xdr:nvSpPr>
      <xdr:spPr>
        <a:xfrm>
          <a:off x="19050" y="561975"/>
          <a:ext cx="5962650" cy="219075"/>
        </a:xfrm>
        <a:prstGeom prst="rect">
          <a:avLst/>
        </a:prstGeom>
        <a:solidFill>
          <a:srgbClr val="FF00FF"/>
        </a:solidFill>
        <a:ln w="9525" cmpd="sng">
          <a:noFill/>
        </a:ln>
      </xdr:spPr>
      <xdr:txBody>
        <a:bodyPr vertOverflow="clip" wrap="square"/>
        <a:p>
          <a:pPr algn="l">
            <a:defRPr/>
          </a:pPr>
          <a:r>
            <a:rPr lang="en-US" cap="none" sz="1000" b="1" i="0" u="none" baseline="0">
              <a:solidFill>
                <a:srgbClr val="FFFFFF"/>
              </a:solidFill>
              <a:latin typeface="Arial"/>
              <a:ea typeface="Arial"/>
              <a:cs typeface="Arial"/>
            </a:rPr>
            <a:t>PART A : EXPLANATORY NOTES PURSUANT TO FINANCIAL REPORTING STANDARD 134 </a:t>
          </a:r>
        </a:p>
      </xdr:txBody>
    </xdr:sp>
    <xdr:clientData/>
  </xdr:oneCellAnchor>
  <xdr:oneCellAnchor>
    <xdr:from>
      <xdr:col>1</xdr:col>
      <xdr:colOff>0</xdr:colOff>
      <xdr:row>23</xdr:row>
      <xdr:rowOff>9525</xdr:rowOff>
    </xdr:from>
    <xdr:ext cx="5800725" cy="238125"/>
    <xdr:sp>
      <xdr:nvSpPr>
        <xdr:cNvPr id="4" name="TextBox 4"/>
        <xdr:cNvSpPr txBox="1">
          <a:spLocks noChangeArrowheads="1"/>
        </xdr:cNvSpPr>
      </xdr:nvSpPr>
      <xdr:spPr>
        <a:xfrm>
          <a:off x="247650" y="3733800"/>
          <a:ext cx="5800725" cy="2381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auditors’ report on the Afs 2008 was not qualified.
</a:t>
          </a:r>
        </a:p>
      </xdr:txBody>
    </xdr:sp>
    <xdr:clientData/>
  </xdr:oneCellAnchor>
  <xdr:oneCellAnchor>
    <xdr:from>
      <xdr:col>1</xdr:col>
      <xdr:colOff>9525</xdr:colOff>
      <xdr:row>61</xdr:row>
      <xdr:rowOff>9525</xdr:rowOff>
    </xdr:from>
    <xdr:ext cx="5791200" cy="295275"/>
    <xdr:sp>
      <xdr:nvSpPr>
        <xdr:cNvPr id="5" name="TextBox 5"/>
        <xdr:cNvSpPr txBox="1">
          <a:spLocks noChangeArrowheads="1"/>
        </xdr:cNvSpPr>
      </xdr:nvSpPr>
      <xdr:spPr>
        <a:xfrm>
          <a:off x="257175" y="9906000"/>
          <a:ext cx="5791200" cy="2952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changes in estimates reported in the current financial period results.</a:t>
          </a:r>
        </a:p>
      </xdr:txBody>
    </xdr:sp>
    <xdr:clientData/>
  </xdr:oneCellAnchor>
  <xdr:oneCellAnchor>
    <xdr:from>
      <xdr:col>1</xdr:col>
      <xdr:colOff>0</xdr:colOff>
      <xdr:row>64</xdr:row>
      <xdr:rowOff>9525</xdr:rowOff>
    </xdr:from>
    <xdr:ext cx="5724525" cy="628650"/>
    <xdr:sp>
      <xdr:nvSpPr>
        <xdr:cNvPr id="6" name="TextBox 6"/>
        <xdr:cNvSpPr txBox="1">
          <a:spLocks noChangeArrowheads="1"/>
        </xdr:cNvSpPr>
      </xdr:nvSpPr>
      <xdr:spPr>
        <a:xfrm>
          <a:off x="247650" y="10391775"/>
          <a:ext cx="5724525" cy="6286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operations are not materially affected by any seasonal and cyclical factors. However, there is a compensating effect on its results due to the performance of the various segment activities of the Group.
</a:t>
          </a:r>
        </a:p>
      </xdr:txBody>
    </xdr:sp>
    <xdr:clientData/>
  </xdr:oneCellAnchor>
  <xdr:oneCellAnchor>
    <xdr:from>
      <xdr:col>1</xdr:col>
      <xdr:colOff>0</xdr:colOff>
      <xdr:row>74</xdr:row>
      <xdr:rowOff>9525</xdr:rowOff>
    </xdr:from>
    <xdr:ext cx="5724525" cy="571500"/>
    <xdr:sp>
      <xdr:nvSpPr>
        <xdr:cNvPr id="7" name="TextBox 7"/>
        <xdr:cNvSpPr txBox="1">
          <a:spLocks noChangeArrowheads="1"/>
        </xdr:cNvSpPr>
      </xdr:nvSpPr>
      <xdr:spPr>
        <a:xfrm>
          <a:off x="247650" y="12011025"/>
          <a:ext cx="5724525" cy="5715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was no revaluation of property, plant and equipment brought forward from the previous audited financial statements. The Group does not adopt a revaluation policy on its property, plant and equipment.</a:t>
          </a:r>
        </a:p>
      </xdr:txBody>
    </xdr:sp>
    <xdr:clientData/>
  </xdr:oneCellAnchor>
  <xdr:oneCellAnchor>
    <xdr:from>
      <xdr:col>1</xdr:col>
      <xdr:colOff>0</xdr:colOff>
      <xdr:row>79</xdr:row>
      <xdr:rowOff>0</xdr:rowOff>
    </xdr:from>
    <xdr:ext cx="5734050" cy="476250"/>
    <xdr:sp>
      <xdr:nvSpPr>
        <xdr:cNvPr id="8" name="TextBox 8"/>
        <xdr:cNvSpPr txBox="1">
          <a:spLocks noChangeArrowheads="1"/>
        </xdr:cNvSpPr>
      </xdr:nvSpPr>
      <xdr:spPr>
        <a:xfrm>
          <a:off x="247650" y="12811125"/>
          <a:ext cx="5734050" cy="4762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issuance and repayment of debt securities, share buy-backs and share cancellations in the current financial period.</a:t>
          </a:r>
        </a:p>
      </xdr:txBody>
    </xdr:sp>
    <xdr:clientData/>
  </xdr:oneCellAnchor>
  <xdr:oneCellAnchor>
    <xdr:from>
      <xdr:col>1</xdr:col>
      <xdr:colOff>0</xdr:colOff>
      <xdr:row>57</xdr:row>
      <xdr:rowOff>9525</xdr:rowOff>
    </xdr:from>
    <xdr:ext cx="5715000" cy="323850"/>
    <xdr:sp>
      <xdr:nvSpPr>
        <xdr:cNvPr id="9" name="TextBox 9"/>
        <xdr:cNvSpPr txBox="1">
          <a:spLocks noChangeArrowheads="1"/>
        </xdr:cNvSpPr>
      </xdr:nvSpPr>
      <xdr:spPr>
        <a:xfrm>
          <a:off x="247650" y="9258300"/>
          <a:ext cx="5715000" cy="3238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unusual items affecting assets, liabilities, equity, net income, or cash flows during the current financial period ended 30 June 2009.</a:t>
          </a:r>
        </a:p>
      </xdr:txBody>
    </xdr:sp>
    <xdr:clientData/>
  </xdr:oneCellAnchor>
  <xdr:oneCellAnchor>
    <xdr:from>
      <xdr:col>1</xdr:col>
      <xdr:colOff>9525</xdr:colOff>
      <xdr:row>90</xdr:row>
      <xdr:rowOff>19050</xdr:rowOff>
    </xdr:from>
    <xdr:ext cx="5686425" cy="400050"/>
    <xdr:sp>
      <xdr:nvSpPr>
        <xdr:cNvPr id="10" name="TextBox 10"/>
        <xdr:cNvSpPr txBox="1">
          <a:spLocks noChangeArrowheads="1"/>
        </xdr:cNvSpPr>
      </xdr:nvSpPr>
      <xdr:spPr>
        <a:xfrm>
          <a:off x="257175" y="14611350"/>
          <a:ext cx="5686425" cy="4000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amount of commitments for the purchase of property, plant and equipment and port facilities not provided for as at 30 June 2009 is as follows:</a:t>
          </a:r>
        </a:p>
      </xdr:txBody>
    </xdr:sp>
    <xdr:clientData/>
  </xdr:oneCellAnchor>
  <xdr:oneCellAnchor>
    <xdr:from>
      <xdr:col>1</xdr:col>
      <xdr:colOff>9525</xdr:colOff>
      <xdr:row>83</xdr:row>
      <xdr:rowOff>9525</xdr:rowOff>
    </xdr:from>
    <xdr:ext cx="5695950" cy="1009650"/>
    <xdr:sp>
      <xdr:nvSpPr>
        <xdr:cNvPr id="11" name="TextBox 11"/>
        <xdr:cNvSpPr txBox="1">
          <a:spLocks noChangeArrowheads="1"/>
        </xdr:cNvSpPr>
      </xdr:nvSpPr>
      <xdr:spPr>
        <a:xfrm>
          <a:off x="257175" y="13468350"/>
          <a:ext cx="5695950" cy="10096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changes in the composition of the Group during the current financial period except that:
The proposed disposal of the entire equity interest in the Company's associate, Konsortium LPB Sdn Bhd, pursuant to a Conditional Sale and Purchase Agreement signed by the Company on 21 August 2008 is still pending as the Conditions Precedent set have yet to be fulfilled.</a:t>
          </a:r>
        </a:p>
      </xdr:txBody>
    </xdr:sp>
    <xdr:clientData/>
  </xdr:oneCellAnchor>
  <xdr:oneCellAnchor>
    <xdr:from>
      <xdr:col>1</xdr:col>
      <xdr:colOff>0</xdr:colOff>
      <xdr:row>51</xdr:row>
      <xdr:rowOff>0</xdr:rowOff>
    </xdr:from>
    <xdr:ext cx="5724525" cy="733425"/>
    <xdr:sp>
      <xdr:nvSpPr>
        <xdr:cNvPr id="12" name="TextBox 12"/>
        <xdr:cNvSpPr txBox="1">
          <a:spLocks noChangeArrowheads="1"/>
        </xdr:cNvSpPr>
      </xdr:nvSpPr>
      <xdr:spPr>
        <a:xfrm>
          <a:off x="247650" y="8277225"/>
          <a:ext cx="5724525" cy="733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All inter-segment transactions have been entered into in the normal course of business and have been established on negotiated terms.
All activities of the Group’s operations are carried out in Malaysia.</a:t>
          </a:r>
        </a:p>
      </xdr:txBody>
    </xdr:sp>
    <xdr:clientData/>
  </xdr:oneCellAnchor>
  <xdr:oneCellAnchor>
    <xdr:from>
      <xdr:col>1</xdr:col>
      <xdr:colOff>9525</xdr:colOff>
      <xdr:row>69</xdr:row>
      <xdr:rowOff>9525</xdr:rowOff>
    </xdr:from>
    <xdr:ext cx="5705475" cy="581025"/>
    <xdr:sp>
      <xdr:nvSpPr>
        <xdr:cNvPr id="13" name="TextBox 13"/>
        <xdr:cNvSpPr txBox="1">
          <a:spLocks noChangeArrowheads="1"/>
        </xdr:cNvSpPr>
      </xdr:nvSpPr>
      <xdr:spPr>
        <a:xfrm>
          <a:off x="257175" y="11201400"/>
          <a:ext cx="5705475" cy="5810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At the Annual General Meeting held on 27 May 2009, the shareholders approved a final net of tax dividend in respect of the financial year ended 31 December 2008 of 2.5% per share, amounting to a dividend payable of approximately RM1.875 million which was paid on 17 July 2009.</a:t>
          </a:r>
        </a:p>
      </xdr:txBody>
    </xdr:sp>
    <xdr:clientData/>
  </xdr:oneCellAnchor>
  <xdr:oneCellAnchor>
    <xdr:from>
      <xdr:col>1</xdr:col>
      <xdr:colOff>0</xdr:colOff>
      <xdr:row>103</xdr:row>
      <xdr:rowOff>19050</xdr:rowOff>
    </xdr:from>
    <xdr:ext cx="5695950" cy="704850"/>
    <xdr:sp>
      <xdr:nvSpPr>
        <xdr:cNvPr id="14" name="TextBox 14"/>
        <xdr:cNvSpPr txBox="1">
          <a:spLocks noChangeArrowheads="1"/>
        </xdr:cNvSpPr>
      </xdr:nvSpPr>
      <xdr:spPr>
        <a:xfrm>
          <a:off x="247650" y="16725900"/>
          <a:ext cx="5695950" cy="7048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events subsequent to the end of the current financial period that have not been reflected in this interim financial report, made up to the latest practicable date.
</a:t>
          </a:r>
        </a:p>
      </xdr:txBody>
    </xdr:sp>
    <xdr:clientData/>
  </xdr:oneCellAnchor>
  <xdr:oneCellAnchor>
    <xdr:from>
      <xdr:col>1</xdr:col>
      <xdr:colOff>19050</xdr:colOff>
      <xdr:row>99</xdr:row>
      <xdr:rowOff>0</xdr:rowOff>
    </xdr:from>
    <xdr:ext cx="5695950" cy="466725"/>
    <xdr:sp>
      <xdr:nvSpPr>
        <xdr:cNvPr id="15" name="TextBox 15"/>
        <xdr:cNvSpPr txBox="1">
          <a:spLocks noChangeArrowheads="1"/>
        </xdr:cNvSpPr>
      </xdr:nvSpPr>
      <xdr:spPr>
        <a:xfrm>
          <a:off x="266700" y="16059150"/>
          <a:ext cx="5695950" cy="466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Group does not have any material contingent liabilities nor contingent assets during the current financial period.</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285750</xdr:colOff>
      <xdr:row>8</xdr:row>
      <xdr:rowOff>9525</xdr:rowOff>
    </xdr:from>
    <xdr:ext cx="5705475" cy="914400"/>
    <xdr:sp>
      <xdr:nvSpPr>
        <xdr:cNvPr id="1" name="TextBox 1"/>
        <xdr:cNvSpPr txBox="1">
          <a:spLocks noChangeArrowheads="1"/>
        </xdr:cNvSpPr>
      </xdr:nvSpPr>
      <xdr:spPr>
        <a:xfrm>
          <a:off x="285750" y="1304925"/>
          <a:ext cx="5705475" cy="9144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revenue has increased by 4.2% from RM52.9 million in the preceding year corresponding period to RM55.1 million in the current financial period. Profit before taxation ("PBT") for the current financial period has increased by 12.7% to RM17.8 million from PBT of RM15.8 million in the preceding year corresponding period. The increase in both revenue and PBT have been mainly due to increased contribution by the infrastructure segment.</a:t>
          </a:r>
        </a:p>
      </xdr:txBody>
    </xdr:sp>
    <xdr:clientData/>
  </xdr:oneCellAnchor>
  <xdr:oneCellAnchor>
    <xdr:from>
      <xdr:col>1</xdr:col>
      <xdr:colOff>0</xdr:colOff>
      <xdr:row>15</xdr:row>
      <xdr:rowOff>19050</xdr:rowOff>
    </xdr:from>
    <xdr:ext cx="5715000" cy="752475"/>
    <xdr:sp>
      <xdr:nvSpPr>
        <xdr:cNvPr id="2" name="TextBox 2"/>
        <xdr:cNvSpPr txBox="1">
          <a:spLocks noChangeArrowheads="1"/>
        </xdr:cNvSpPr>
      </xdr:nvSpPr>
      <xdr:spPr>
        <a:xfrm>
          <a:off x="295275" y="2447925"/>
          <a:ext cx="5715000" cy="752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made a profit before taxation of RM10.4 million for the current financial quarter ended 30 June 2009 as compared to a profit before taxation of RM7.4 million for the immediate preceding quarter ended 31 March 2009.The increase of 40.5% is mainly due to the better performance of the infrastructure segment.</a:t>
          </a:r>
        </a:p>
      </xdr:txBody>
    </xdr:sp>
    <xdr:clientData/>
  </xdr:oneCellAnchor>
  <xdr:oneCellAnchor>
    <xdr:from>
      <xdr:col>0</xdr:col>
      <xdr:colOff>285750</xdr:colOff>
      <xdr:row>21</xdr:row>
      <xdr:rowOff>9525</xdr:rowOff>
    </xdr:from>
    <xdr:ext cx="5753100" cy="495300"/>
    <xdr:sp>
      <xdr:nvSpPr>
        <xdr:cNvPr id="3" name="TextBox 3"/>
        <xdr:cNvSpPr txBox="1">
          <a:spLocks noChangeArrowheads="1"/>
        </xdr:cNvSpPr>
      </xdr:nvSpPr>
      <xdr:spPr>
        <a:xfrm>
          <a:off x="285750" y="3409950"/>
          <a:ext cx="5753100" cy="495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Group may be able to achieve satisfactory results for the financial year ending 31 December 2009 though its overall results may be affected by the current global economic slowdown.</a:t>
          </a:r>
        </a:p>
      </xdr:txBody>
    </xdr:sp>
    <xdr:clientData/>
  </xdr:oneCellAnchor>
  <xdr:oneCellAnchor>
    <xdr:from>
      <xdr:col>1</xdr:col>
      <xdr:colOff>0</xdr:colOff>
      <xdr:row>26</xdr:row>
      <xdr:rowOff>9525</xdr:rowOff>
    </xdr:from>
    <xdr:ext cx="5734050" cy="400050"/>
    <xdr:sp>
      <xdr:nvSpPr>
        <xdr:cNvPr id="4" name="TextBox 4"/>
        <xdr:cNvSpPr txBox="1">
          <a:spLocks noChangeArrowheads="1"/>
        </xdr:cNvSpPr>
      </xdr:nvSpPr>
      <xdr:spPr>
        <a:xfrm>
          <a:off x="295275" y="4219575"/>
          <a:ext cx="5734050" cy="4000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has not provided any profit forecast or profit guarantee in a public document in respect of the current financial quarter.</a:t>
          </a:r>
        </a:p>
      </xdr:txBody>
    </xdr:sp>
    <xdr:clientData/>
  </xdr:oneCellAnchor>
  <xdr:oneCellAnchor>
    <xdr:from>
      <xdr:col>1</xdr:col>
      <xdr:colOff>9525</xdr:colOff>
      <xdr:row>38</xdr:row>
      <xdr:rowOff>57150</xdr:rowOff>
    </xdr:from>
    <xdr:ext cx="5705475" cy="1000125"/>
    <xdr:sp>
      <xdr:nvSpPr>
        <xdr:cNvPr id="5" name="TextBox 5"/>
        <xdr:cNvSpPr txBox="1">
          <a:spLocks noChangeArrowheads="1"/>
        </xdr:cNvSpPr>
      </xdr:nvSpPr>
      <xdr:spPr>
        <a:xfrm>
          <a:off x="304800" y="6210300"/>
          <a:ext cx="5705475" cy="10001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effective tax rate for the current financial year was higher than the statutory tax rate of 25% (2008: 26%) principally due to losses incurred by certain subsidiaries, certain expenses being disallowed for tax purposes and certain income not being taxable. The income tax applicable to some of the subsidiaries is calculated at statutory tax rate of 20% on the first RM500,000 for assessable profit for the period where applicable, and 25% (2008: 26%) on all assessable profit in excess of RM500,000.</a:t>
          </a:r>
        </a:p>
      </xdr:txBody>
    </xdr:sp>
    <xdr:clientData/>
  </xdr:oneCellAnchor>
  <xdr:oneCellAnchor>
    <xdr:from>
      <xdr:col>1</xdr:col>
      <xdr:colOff>0</xdr:colOff>
      <xdr:row>46</xdr:row>
      <xdr:rowOff>133350</xdr:rowOff>
    </xdr:from>
    <xdr:ext cx="5743575" cy="419100"/>
    <xdr:sp>
      <xdr:nvSpPr>
        <xdr:cNvPr id="6" name="TextBox 6"/>
        <xdr:cNvSpPr txBox="1">
          <a:spLocks noChangeArrowheads="1"/>
        </xdr:cNvSpPr>
      </xdr:nvSpPr>
      <xdr:spPr>
        <a:xfrm>
          <a:off x="295275" y="7581900"/>
          <a:ext cx="5743575"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There were no profits/(losses) on any sale of unquoted investments and/or properties respectively for the current financial period.</a:t>
          </a:r>
        </a:p>
      </xdr:txBody>
    </xdr:sp>
    <xdr:clientData/>
  </xdr:oneCellAnchor>
  <xdr:oneCellAnchor>
    <xdr:from>
      <xdr:col>1</xdr:col>
      <xdr:colOff>0</xdr:colOff>
      <xdr:row>102</xdr:row>
      <xdr:rowOff>0</xdr:rowOff>
    </xdr:from>
    <xdr:ext cx="5734050" cy="228600"/>
    <xdr:sp>
      <xdr:nvSpPr>
        <xdr:cNvPr id="7" name="TextBox 7"/>
        <xdr:cNvSpPr txBox="1">
          <a:spLocks noChangeArrowheads="1"/>
        </xdr:cNvSpPr>
      </xdr:nvSpPr>
      <xdr:spPr>
        <a:xfrm>
          <a:off x="295275" y="16554450"/>
          <a:ext cx="5734050" cy="2286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There were no financial instruments with off balance sheet risk as at the latest practicable date.</a:t>
          </a:r>
        </a:p>
      </xdr:txBody>
    </xdr:sp>
    <xdr:clientData/>
  </xdr:oneCellAnchor>
  <xdr:oneCellAnchor>
    <xdr:from>
      <xdr:col>1</xdr:col>
      <xdr:colOff>9525</xdr:colOff>
      <xdr:row>105</xdr:row>
      <xdr:rowOff>0</xdr:rowOff>
    </xdr:from>
    <xdr:ext cx="5724525" cy="247650"/>
    <xdr:sp>
      <xdr:nvSpPr>
        <xdr:cNvPr id="8" name="TextBox 8"/>
        <xdr:cNvSpPr txBox="1">
          <a:spLocks noChangeArrowheads="1"/>
        </xdr:cNvSpPr>
      </xdr:nvSpPr>
      <xdr:spPr>
        <a:xfrm>
          <a:off x="304800" y="17040225"/>
          <a:ext cx="5724525" cy="2476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was no pending material litigation as at the latest practicable date.</a:t>
          </a:r>
        </a:p>
      </xdr:txBody>
    </xdr:sp>
    <xdr:clientData/>
  </xdr:oneCellAnchor>
  <xdr:oneCellAnchor>
    <xdr:from>
      <xdr:col>0</xdr:col>
      <xdr:colOff>285750</xdr:colOff>
      <xdr:row>119</xdr:row>
      <xdr:rowOff>0</xdr:rowOff>
    </xdr:from>
    <xdr:ext cx="5743575" cy="504825"/>
    <xdr:sp>
      <xdr:nvSpPr>
        <xdr:cNvPr id="9" name="TextBox 9"/>
        <xdr:cNvSpPr txBox="1">
          <a:spLocks noChangeArrowheads="1"/>
        </xdr:cNvSpPr>
      </xdr:nvSpPr>
      <xdr:spPr>
        <a:xfrm>
          <a:off x="285750" y="19307175"/>
          <a:ext cx="5743575" cy="5048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Basic earnings per share is calculated by dividing profit for the period attributable to ordinary equity holders of the parent by the weighted average number of ordinary shares in issue during the period by the Company.</a:t>
          </a:r>
        </a:p>
      </xdr:txBody>
    </xdr:sp>
    <xdr:clientData/>
  </xdr:oneCellAnchor>
  <xdr:oneCellAnchor>
    <xdr:from>
      <xdr:col>1</xdr:col>
      <xdr:colOff>9525</xdr:colOff>
      <xdr:row>139</xdr:row>
      <xdr:rowOff>152400</xdr:rowOff>
    </xdr:from>
    <xdr:ext cx="5743575" cy="342900"/>
    <xdr:sp>
      <xdr:nvSpPr>
        <xdr:cNvPr id="10" name="TextBox 10"/>
        <xdr:cNvSpPr txBox="1">
          <a:spLocks noChangeArrowheads="1"/>
        </xdr:cNvSpPr>
      </xdr:nvSpPr>
      <xdr:spPr>
        <a:xfrm>
          <a:off x="304800" y="22698075"/>
          <a:ext cx="5743575" cy="3429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interim financial statements were authorised for issue by the Board of Directors in accordance with a resolution of the directors on 26 August 2009. </a:t>
          </a:r>
        </a:p>
      </xdr:txBody>
    </xdr:sp>
    <xdr:clientData/>
  </xdr:oneCellAnchor>
  <xdr:oneCellAnchor>
    <xdr:from>
      <xdr:col>0</xdr:col>
      <xdr:colOff>9525</xdr:colOff>
      <xdr:row>4</xdr:row>
      <xdr:rowOff>76200</xdr:rowOff>
    </xdr:from>
    <xdr:ext cx="6019800" cy="352425"/>
    <xdr:sp>
      <xdr:nvSpPr>
        <xdr:cNvPr id="11" name="TextBox 11"/>
        <xdr:cNvSpPr txBox="1">
          <a:spLocks noChangeArrowheads="1"/>
        </xdr:cNvSpPr>
      </xdr:nvSpPr>
      <xdr:spPr>
        <a:xfrm>
          <a:off x="9525" y="723900"/>
          <a:ext cx="6019800" cy="352425"/>
        </a:xfrm>
        <a:prstGeom prst="rect">
          <a:avLst/>
        </a:prstGeom>
        <a:solidFill>
          <a:srgbClr val="FF00FF"/>
        </a:solidFill>
        <a:ln w="9525" cmpd="sng">
          <a:noFill/>
        </a:ln>
      </xdr:spPr>
      <xdr:txBody>
        <a:bodyPr vertOverflow="clip" wrap="square"/>
        <a:p>
          <a:pPr algn="l">
            <a:defRPr/>
          </a:pPr>
          <a:r>
            <a:rPr lang="en-US" cap="none" sz="1000" b="1" i="0" u="none" baseline="0">
              <a:solidFill>
                <a:srgbClr val="FFFFFF"/>
              </a:solidFill>
              <a:latin typeface="Arial"/>
              <a:ea typeface="Arial"/>
              <a:cs typeface="Arial"/>
            </a:rPr>
            <a:t>PART B : EXPLANATORY NOTES PURSUANT TO APPENDIX 9B OF THE LISTING REQUIREMENTS OF BURSA MALAYSIA SECURITIES BERHAD</a:t>
          </a:r>
        </a:p>
      </xdr:txBody>
    </xdr:sp>
    <xdr:clientData/>
  </xdr:oneCellAnchor>
  <xdr:oneCellAnchor>
    <xdr:from>
      <xdr:col>0</xdr:col>
      <xdr:colOff>285750</xdr:colOff>
      <xdr:row>99</xdr:row>
      <xdr:rowOff>19050</xdr:rowOff>
    </xdr:from>
    <xdr:ext cx="5648325" cy="247650"/>
    <xdr:sp>
      <xdr:nvSpPr>
        <xdr:cNvPr id="12" name="TextBox 12"/>
        <xdr:cNvSpPr txBox="1">
          <a:spLocks noChangeArrowheads="1"/>
        </xdr:cNvSpPr>
      </xdr:nvSpPr>
      <xdr:spPr>
        <a:xfrm>
          <a:off x="285750" y="16087725"/>
          <a:ext cx="5648325" cy="2476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None of the Group borrowings is denominated in foreign currency.</a:t>
          </a:r>
        </a:p>
      </xdr:txBody>
    </xdr:sp>
    <xdr:clientData/>
  </xdr:oneCellAnchor>
  <xdr:oneCellAnchor>
    <xdr:from>
      <xdr:col>1</xdr:col>
      <xdr:colOff>9525</xdr:colOff>
      <xdr:row>108</xdr:row>
      <xdr:rowOff>19050</xdr:rowOff>
    </xdr:from>
    <xdr:ext cx="5734050" cy="428625"/>
    <xdr:sp>
      <xdr:nvSpPr>
        <xdr:cNvPr id="13" name="TextBox 13"/>
        <xdr:cNvSpPr txBox="1">
          <a:spLocks noChangeArrowheads="1"/>
        </xdr:cNvSpPr>
      </xdr:nvSpPr>
      <xdr:spPr>
        <a:xfrm>
          <a:off x="304800" y="17545050"/>
          <a:ext cx="5734050" cy="4286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No interim ordinary dividend was recommended for the current financial period ended 30 June 2009 (30 June 2008: RM Nil).</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rusnidar\Desktop\C\QTRLY%20REPORTS\YEAR%202009\june\consol%20PCB%203006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RPORATE"/>
      <sheetName val="graph"/>
      <sheetName val="IS"/>
      <sheetName val="ac"/>
      <sheetName val="bod"/>
      <sheetName val="review"/>
      <sheetName val="cum"/>
      <sheetName val="cum-b"/>
      <sheetName val="JUNE-B"/>
      <sheetName val="mar-b"/>
      <sheetName val="var-qtr"/>
      <sheetName val="june"/>
      <sheetName val="BS"/>
      <sheetName val="mar"/>
      <sheetName val="var-grp"/>
      <sheetName val="BS (work)"/>
      <sheetName val="EQUITY"/>
      <sheetName val="schedule 2"/>
      <sheetName val="CASHFLOW"/>
      <sheetName val="workings cf"/>
      <sheetName val="erratum"/>
      <sheetName val="Part A"/>
      <sheetName val="Part B"/>
      <sheetName val="ppe2"/>
      <sheetName val="schedule"/>
      <sheetName val="PArt A2"/>
      <sheetName val="Sheet1"/>
      <sheetName val="KLPB"/>
      <sheetName val="IMPAIRMEN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70"/>
  <sheetViews>
    <sheetView tabSelected="1" workbookViewId="0" topLeftCell="A1">
      <selection activeCell="A1" sqref="A1"/>
    </sheetView>
  </sheetViews>
  <sheetFormatPr defaultColWidth="9.140625" defaultRowHeight="12.75"/>
  <cols>
    <col min="1" max="1" width="2.140625" style="2" customWidth="1"/>
    <col min="2" max="3" width="9.140625" style="2" customWidth="1"/>
    <col min="4" max="4" width="16.421875" style="2" customWidth="1"/>
    <col min="5" max="5" width="15.00390625" style="3" customWidth="1"/>
    <col min="6" max="6" width="1.1484375" style="3" customWidth="1"/>
    <col min="7" max="7" width="17.7109375" style="3" customWidth="1"/>
    <col min="8" max="8" width="3.28125" style="3" customWidth="1"/>
    <col min="9" max="9" width="15.28125" style="3" customWidth="1"/>
    <col min="10" max="10" width="1.421875" style="3" customWidth="1"/>
    <col min="11" max="11" width="17.8515625" style="3" customWidth="1"/>
    <col min="12" max="16384" width="9.140625" style="2" customWidth="1"/>
  </cols>
  <sheetData>
    <row r="1" ht="16.5">
      <c r="A1" s="1" t="s">
        <v>0</v>
      </c>
    </row>
    <row r="2" ht="16.5">
      <c r="A2" s="4" t="s">
        <v>1</v>
      </c>
    </row>
    <row r="3" ht="16.5">
      <c r="A3" s="1" t="s">
        <v>2</v>
      </c>
    </row>
    <row r="4" ht="16.5">
      <c r="A4" s="1" t="s">
        <v>3</v>
      </c>
    </row>
    <row r="5" ht="16.5">
      <c r="A5" s="4" t="s">
        <v>4</v>
      </c>
    </row>
    <row r="6" ht="16.5">
      <c r="A6" s="4"/>
    </row>
    <row r="7" spans="1:11" ht="16.5">
      <c r="A7" s="1"/>
      <c r="E7" s="83" t="s">
        <v>5</v>
      </c>
      <c r="F7" s="83"/>
      <c r="G7" s="83"/>
      <c r="H7" s="5"/>
      <c r="I7" s="83" t="s">
        <v>6</v>
      </c>
      <c r="J7" s="83"/>
      <c r="K7" s="83"/>
    </row>
    <row r="8" spans="1:11" ht="16.5">
      <c r="A8" s="1"/>
      <c r="E8" s="5" t="s">
        <v>7</v>
      </c>
      <c r="F8" s="5"/>
      <c r="G8" s="5" t="s">
        <v>8</v>
      </c>
      <c r="H8" s="5"/>
      <c r="I8" s="5" t="s">
        <v>7</v>
      </c>
      <c r="J8" s="5"/>
      <c r="K8" s="5" t="s">
        <v>8</v>
      </c>
    </row>
    <row r="9" spans="1:11" ht="16.5">
      <c r="A9" s="1"/>
      <c r="E9" s="5" t="s">
        <v>9</v>
      </c>
      <c r="F9" s="5"/>
      <c r="G9" s="6" t="s">
        <v>9</v>
      </c>
      <c r="I9" s="6" t="s">
        <v>9</v>
      </c>
      <c r="J9" s="5"/>
      <c r="K9" s="6" t="s">
        <v>9</v>
      </c>
    </row>
    <row r="10" spans="1:11" ht="16.5">
      <c r="A10" s="1"/>
      <c r="E10" s="6" t="s">
        <v>10</v>
      </c>
      <c r="F10" s="6"/>
      <c r="G10" s="6" t="s">
        <v>11</v>
      </c>
      <c r="I10" s="6" t="s">
        <v>12</v>
      </c>
      <c r="J10" s="6"/>
      <c r="K10" s="6" t="s">
        <v>11</v>
      </c>
    </row>
    <row r="11" spans="1:11" ht="16.5">
      <c r="A11" s="1"/>
      <c r="E11" s="6"/>
      <c r="F11" s="6"/>
      <c r="G11" s="6" t="s">
        <v>10</v>
      </c>
      <c r="I11" s="6"/>
      <c r="J11" s="6"/>
      <c r="K11" s="6" t="s">
        <v>13</v>
      </c>
    </row>
    <row r="12" spans="1:11" ht="16.5">
      <c r="A12" s="1"/>
      <c r="E12" s="7" t="s">
        <v>14</v>
      </c>
      <c r="F12" s="8"/>
      <c r="G12" s="7" t="s">
        <v>15</v>
      </c>
      <c r="I12" s="7" t="s">
        <v>14</v>
      </c>
      <c r="J12" s="8"/>
      <c r="K12" s="7" t="s">
        <v>15</v>
      </c>
    </row>
    <row r="13" spans="1:11" ht="16.5">
      <c r="A13" s="1"/>
      <c r="E13" s="5" t="s">
        <v>16</v>
      </c>
      <c r="F13" s="5"/>
      <c r="G13" s="5" t="s">
        <v>16</v>
      </c>
      <c r="I13" s="5" t="s">
        <v>17</v>
      </c>
      <c r="J13" s="5"/>
      <c r="K13" s="5" t="s">
        <v>16</v>
      </c>
    </row>
    <row r="14" ht="16.5">
      <c r="A14" s="1"/>
    </row>
    <row r="15" spans="1:11" ht="16.5">
      <c r="A15" s="2" t="s">
        <v>18</v>
      </c>
      <c r="E15" s="9">
        <v>31080</v>
      </c>
      <c r="F15" s="9"/>
      <c r="G15" s="9">
        <v>32141</v>
      </c>
      <c r="H15" s="10"/>
      <c r="I15" s="9">
        <v>55097</v>
      </c>
      <c r="J15" s="9"/>
      <c r="K15" s="9">
        <v>52912</v>
      </c>
    </row>
    <row r="16" spans="5:11" ht="16.5">
      <c r="E16" s="9"/>
      <c r="F16" s="9"/>
      <c r="G16" s="9"/>
      <c r="H16" s="10"/>
      <c r="I16" s="9"/>
      <c r="J16" s="9"/>
      <c r="K16" s="9"/>
    </row>
    <row r="17" spans="1:11" ht="16.5">
      <c r="A17" s="11" t="s">
        <v>19</v>
      </c>
      <c r="E17" s="12">
        <v>-13467</v>
      </c>
      <c r="F17" s="9"/>
      <c r="G17" s="12">
        <v>-15516</v>
      </c>
      <c r="H17" s="10"/>
      <c r="I17" s="12">
        <v>-23173</v>
      </c>
      <c r="J17" s="9"/>
      <c r="K17" s="12">
        <v>-23576</v>
      </c>
    </row>
    <row r="18" spans="1:11" ht="16.5">
      <c r="A18" s="11"/>
      <c r="E18" s="10"/>
      <c r="F18" s="9"/>
      <c r="G18" s="10"/>
      <c r="H18" s="10"/>
      <c r="I18" s="10"/>
      <c r="J18" s="9"/>
      <c r="K18" s="10"/>
    </row>
    <row r="19" spans="1:11" ht="16.5">
      <c r="A19" s="13" t="s">
        <v>20</v>
      </c>
      <c r="E19" s="10">
        <f>SUM(E15:E17)</f>
        <v>17613</v>
      </c>
      <c r="F19" s="9"/>
      <c r="G19" s="9">
        <f>G15+G17</f>
        <v>16625</v>
      </c>
      <c r="H19" s="10"/>
      <c r="I19" s="10">
        <f>SUM(I15:I17)</f>
        <v>31924</v>
      </c>
      <c r="J19" s="9"/>
      <c r="K19" s="9">
        <f>K15+K17</f>
        <v>29336</v>
      </c>
    </row>
    <row r="20" spans="1:11" ht="16.5">
      <c r="A20" s="13"/>
      <c r="E20" s="9"/>
      <c r="F20" s="9"/>
      <c r="G20" s="9"/>
      <c r="H20" s="10"/>
      <c r="I20" s="9"/>
      <c r="J20" s="9"/>
      <c r="K20" s="9"/>
    </row>
    <row r="21" spans="1:11" ht="16.5">
      <c r="A21" s="11" t="s">
        <v>21</v>
      </c>
      <c r="E21" s="9">
        <v>755</v>
      </c>
      <c r="F21" s="9"/>
      <c r="G21" s="9">
        <v>1640</v>
      </c>
      <c r="H21" s="10"/>
      <c r="I21" s="9">
        <v>1815</v>
      </c>
      <c r="J21" s="9"/>
      <c r="K21" s="9">
        <v>2455</v>
      </c>
    </row>
    <row r="22" spans="5:11" ht="16.5">
      <c r="E22" s="9"/>
      <c r="F22" s="9"/>
      <c r="G22" s="9"/>
      <c r="H22" s="10"/>
      <c r="I22" s="9"/>
      <c r="J22" s="9"/>
      <c r="K22" s="9"/>
    </row>
    <row r="23" spans="1:11" ht="16.5">
      <c r="A23" s="11" t="s">
        <v>22</v>
      </c>
      <c r="E23" s="9">
        <v>-6963</v>
      </c>
      <c r="F23" s="9"/>
      <c r="G23" s="9">
        <v>-7612</v>
      </c>
      <c r="H23" s="10"/>
      <c r="I23" s="9">
        <v>-13862</v>
      </c>
      <c r="J23" s="9"/>
      <c r="K23" s="9">
        <v>-14503</v>
      </c>
    </row>
    <row r="24" spans="1:11" ht="16.5">
      <c r="A24" s="11" t="s">
        <v>23</v>
      </c>
      <c r="E24" s="9">
        <v>-1041</v>
      </c>
      <c r="F24" s="9"/>
      <c r="G24" s="9">
        <v>-978</v>
      </c>
      <c r="H24" s="10"/>
      <c r="I24" s="9">
        <v>-2088</v>
      </c>
      <c r="J24" s="9"/>
      <c r="K24" s="9">
        <v>-2235</v>
      </c>
    </row>
    <row r="25" spans="1:11" ht="16.5">
      <c r="A25" s="11" t="s">
        <v>24</v>
      </c>
      <c r="E25" s="14">
        <v>-1</v>
      </c>
      <c r="F25" s="14"/>
      <c r="G25" s="14">
        <v>-2</v>
      </c>
      <c r="H25" s="15"/>
      <c r="I25" s="14">
        <v>-3</v>
      </c>
      <c r="J25" s="14"/>
      <c r="K25" s="14">
        <v>778</v>
      </c>
    </row>
    <row r="26" spans="5:11" ht="16.5">
      <c r="E26" s="12"/>
      <c r="F26" s="9"/>
      <c r="G26" s="16"/>
      <c r="H26" s="15"/>
      <c r="I26" s="16"/>
      <c r="J26" s="14"/>
      <c r="K26" s="16"/>
    </row>
    <row r="27" spans="1:11" ht="16.5">
      <c r="A27" s="13" t="s">
        <v>25</v>
      </c>
      <c r="E27" s="9">
        <f>SUM(E19:E26)</f>
        <v>10363</v>
      </c>
      <c r="F27" s="9"/>
      <c r="G27" s="14">
        <f>SUM(G19:G26)</f>
        <v>9673</v>
      </c>
      <c r="H27" s="15"/>
      <c r="I27" s="14">
        <f>SUM(I19:I26)</f>
        <v>17786</v>
      </c>
      <c r="J27" s="14"/>
      <c r="K27" s="14">
        <f>SUM(K19:K26)</f>
        <v>15831</v>
      </c>
    </row>
    <row r="28" spans="1:11" ht="16.5">
      <c r="A28" s="13"/>
      <c r="E28" s="9"/>
      <c r="F28" s="9"/>
      <c r="G28" s="14"/>
      <c r="H28" s="15"/>
      <c r="I28" s="14"/>
      <c r="J28" s="14"/>
      <c r="K28" s="14"/>
    </row>
    <row r="29" spans="1:11" ht="16.5">
      <c r="A29" s="11" t="s">
        <v>26</v>
      </c>
      <c r="E29" s="9">
        <v>-2413</v>
      </c>
      <c r="F29" s="9"/>
      <c r="G29" s="14">
        <v>-2460</v>
      </c>
      <c r="H29" s="15"/>
      <c r="I29" s="14">
        <v>-4496</v>
      </c>
      <c r="J29" s="14"/>
      <c r="K29" s="14">
        <v>-4299</v>
      </c>
    </row>
    <row r="30" spans="5:11" ht="16.5">
      <c r="E30" s="12"/>
      <c r="F30" s="9"/>
      <c r="G30" s="12"/>
      <c r="H30" s="15"/>
      <c r="I30" s="12"/>
      <c r="J30" s="14"/>
      <c r="K30" s="12"/>
    </row>
    <row r="31" spans="1:11" ht="17.25" thickBot="1">
      <c r="A31" s="13" t="s">
        <v>27</v>
      </c>
      <c r="B31" s="1"/>
      <c r="E31" s="17">
        <f>SUM(E27:E29)</f>
        <v>7950</v>
      </c>
      <c r="F31" s="9"/>
      <c r="G31" s="17">
        <f>SUM(G27:G29)</f>
        <v>7213</v>
      </c>
      <c r="H31" s="10"/>
      <c r="I31" s="17">
        <f>SUM(I27:I29)</f>
        <v>13290</v>
      </c>
      <c r="J31" s="9"/>
      <c r="K31" s="17">
        <f>SUM(K27:K29)</f>
        <v>11532</v>
      </c>
    </row>
    <row r="32" spans="2:11" ht="16.5">
      <c r="B32" s="1"/>
      <c r="E32" s="9"/>
      <c r="F32" s="9"/>
      <c r="G32" s="9"/>
      <c r="H32" s="10"/>
      <c r="I32" s="9"/>
      <c r="J32" s="9"/>
      <c r="K32" s="9"/>
    </row>
    <row r="33" spans="1:11" ht="16.5">
      <c r="A33" s="11"/>
      <c r="E33" s="9"/>
      <c r="F33" s="9"/>
      <c r="G33" s="9"/>
      <c r="H33" s="10"/>
      <c r="I33" s="9"/>
      <c r="J33" s="9"/>
      <c r="K33" s="9"/>
    </row>
    <row r="34" spans="1:11" ht="16.5">
      <c r="A34" s="2" t="s">
        <v>28</v>
      </c>
      <c r="E34" s="9"/>
      <c r="F34" s="9"/>
      <c r="G34" s="9"/>
      <c r="H34" s="10"/>
      <c r="I34" s="9"/>
      <c r="J34" s="9"/>
      <c r="K34" s="9"/>
    </row>
    <row r="35" spans="1:11" ht="16.5">
      <c r="A35" s="2" t="s">
        <v>29</v>
      </c>
      <c r="E35" s="9">
        <v>4423</v>
      </c>
      <c r="F35" s="9"/>
      <c r="G35" s="9">
        <v>4769</v>
      </c>
      <c r="H35" s="10"/>
      <c r="I35" s="9">
        <v>7294</v>
      </c>
      <c r="J35" s="9"/>
      <c r="K35" s="9">
        <v>7144</v>
      </c>
    </row>
    <row r="36" spans="1:11" ht="16.5">
      <c r="A36" s="2" t="s">
        <v>30</v>
      </c>
      <c r="E36" s="9">
        <v>3527</v>
      </c>
      <c r="F36" s="9"/>
      <c r="G36" s="9">
        <v>2444</v>
      </c>
      <c r="H36" s="10"/>
      <c r="I36" s="9">
        <v>5996</v>
      </c>
      <c r="J36" s="9"/>
      <c r="K36" s="9">
        <v>4388</v>
      </c>
    </row>
    <row r="37" spans="5:11" ht="17.25" thickBot="1">
      <c r="E37" s="18">
        <f>E35+E36</f>
        <v>7950</v>
      </c>
      <c r="F37" s="9"/>
      <c r="G37" s="18">
        <f>G35+G36</f>
        <v>7213</v>
      </c>
      <c r="H37" s="10"/>
      <c r="I37" s="18">
        <f>I35+I36</f>
        <v>13290</v>
      </c>
      <c r="J37" s="9"/>
      <c r="K37" s="18">
        <f>K35+K36</f>
        <v>11532</v>
      </c>
    </row>
    <row r="38" spans="5:11" ht="16.5">
      <c r="E38" s="10"/>
      <c r="F38" s="9"/>
      <c r="G38" s="10"/>
      <c r="H38" s="10"/>
      <c r="I38" s="10"/>
      <c r="J38" s="9"/>
      <c r="K38" s="10"/>
    </row>
    <row r="39" spans="1:11" ht="16.5">
      <c r="A39" s="1" t="s">
        <v>31</v>
      </c>
      <c r="E39" s="9"/>
      <c r="F39" s="9"/>
      <c r="G39" s="9"/>
      <c r="H39" s="10"/>
      <c r="I39" s="9"/>
      <c r="J39" s="9"/>
      <c r="K39" s="9"/>
    </row>
    <row r="40" spans="2:11" ht="16.5">
      <c r="B40" s="1" t="s">
        <v>32</v>
      </c>
      <c r="E40" s="9"/>
      <c r="F40" s="9"/>
      <c r="G40" s="9"/>
      <c r="H40" s="10"/>
      <c r="I40" s="9"/>
      <c r="J40" s="9"/>
      <c r="K40" s="9"/>
    </row>
    <row r="41" spans="2:11" ht="16.5">
      <c r="B41" s="1"/>
      <c r="E41" s="9"/>
      <c r="F41" s="9"/>
      <c r="G41" s="9"/>
      <c r="H41" s="10"/>
      <c r="I41" s="9"/>
      <c r="J41" s="9"/>
      <c r="K41" s="9"/>
    </row>
    <row r="42" spans="2:11" ht="16.5">
      <c r="B42" s="1"/>
      <c r="E42" s="9"/>
      <c r="F42" s="9"/>
      <c r="G42" s="9"/>
      <c r="H42" s="10"/>
      <c r="I42" s="9"/>
      <c r="J42" s="9"/>
      <c r="K42" s="9"/>
    </row>
    <row r="43" spans="1:11" ht="17.25" thickBot="1">
      <c r="A43" s="11" t="s">
        <v>33</v>
      </c>
      <c r="E43" s="19">
        <f>E35/100000*100</f>
        <v>4.423</v>
      </c>
      <c r="F43" s="20"/>
      <c r="G43" s="21">
        <f>G35/100000*100</f>
        <v>4.769</v>
      </c>
      <c r="H43" s="22"/>
      <c r="I43" s="19">
        <f>I35/100000*100</f>
        <v>7.2940000000000005</v>
      </c>
      <c r="J43" s="20"/>
      <c r="K43" s="21">
        <f>K35/100000*100</f>
        <v>7.144</v>
      </c>
    </row>
    <row r="44" spans="5:8" ht="16.5">
      <c r="E44" s="22"/>
      <c r="F44" s="22"/>
      <c r="G44" s="22"/>
      <c r="H44" s="22"/>
    </row>
    <row r="45" spans="5:8" ht="16.5">
      <c r="E45" s="22"/>
      <c r="F45" s="22"/>
      <c r="G45" s="22"/>
      <c r="H45" s="22"/>
    </row>
    <row r="48" ht="16.5">
      <c r="A48" s="11"/>
    </row>
    <row r="49" ht="16.5">
      <c r="A49" s="11"/>
    </row>
    <row r="50" ht="16.5">
      <c r="A50" s="11"/>
    </row>
    <row r="51" ht="16.5">
      <c r="A51" s="11"/>
    </row>
    <row r="52" ht="16.5">
      <c r="A52" s="11"/>
    </row>
    <row r="53" ht="16.5">
      <c r="A53" s="11"/>
    </row>
    <row r="64" ht="16.5">
      <c r="A64" s="11"/>
    </row>
    <row r="65" ht="16.5">
      <c r="A65" s="11"/>
    </row>
    <row r="66" ht="16.5">
      <c r="A66" s="11"/>
    </row>
    <row r="68" ht="16.5">
      <c r="A68" s="11"/>
    </row>
    <row r="69" ht="16.5">
      <c r="A69" s="11"/>
    </row>
    <row r="70" ht="16.5">
      <c r="A70" s="11"/>
    </row>
  </sheetData>
  <mergeCells count="2">
    <mergeCell ref="E7:G7"/>
    <mergeCell ref="I7:K7"/>
  </mergeCells>
  <printOptions/>
  <pageMargins left="0.5" right="0" top="0.75" bottom="0.25" header="0.5" footer="0.5"/>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G72"/>
  <sheetViews>
    <sheetView workbookViewId="0" topLeftCell="A1">
      <selection activeCell="A1" sqref="A1"/>
    </sheetView>
  </sheetViews>
  <sheetFormatPr defaultColWidth="9.140625" defaultRowHeight="12.75"/>
  <cols>
    <col min="1" max="1" width="3.8515625" style="24" customWidth="1"/>
    <col min="2" max="2" width="46.8515625" style="24" customWidth="1"/>
    <col min="3" max="3" width="14.57421875" style="24" customWidth="1"/>
    <col min="4" max="4" width="6.28125" style="24" customWidth="1"/>
    <col min="5" max="5" width="14.140625" style="24" customWidth="1"/>
    <col min="6" max="6" width="4.421875" style="24" customWidth="1"/>
    <col min="7" max="16384" width="9.140625" style="24" customWidth="1"/>
  </cols>
  <sheetData>
    <row r="1" ht="15">
      <c r="A1" s="23" t="s">
        <v>0</v>
      </c>
    </row>
    <row r="2" ht="14.25">
      <c r="A2" s="25" t="s">
        <v>1</v>
      </c>
    </row>
    <row r="3" spans="1:2" ht="15">
      <c r="A3" s="23" t="s">
        <v>34</v>
      </c>
      <c r="B3" s="23"/>
    </row>
    <row r="4" spans="1:2" ht="15">
      <c r="A4" s="23" t="s">
        <v>35</v>
      </c>
      <c r="B4" s="23"/>
    </row>
    <row r="5" spans="1:5" ht="15">
      <c r="A5" s="25" t="s">
        <v>4</v>
      </c>
      <c r="B5" s="23"/>
      <c r="C5" s="26" t="s">
        <v>36</v>
      </c>
      <c r="D5" s="26"/>
      <c r="E5" s="26" t="s">
        <v>36</v>
      </c>
    </row>
    <row r="6" spans="3:5" ht="15">
      <c r="C6" s="26" t="s">
        <v>14</v>
      </c>
      <c r="D6" s="26"/>
      <c r="E6" s="26" t="s">
        <v>37</v>
      </c>
    </row>
    <row r="7" spans="1:5" ht="15">
      <c r="A7" s="23"/>
      <c r="B7" s="23"/>
      <c r="C7" s="26" t="s">
        <v>38</v>
      </c>
      <c r="D7" s="26"/>
      <c r="E7" s="26" t="s">
        <v>38</v>
      </c>
    </row>
    <row r="8" spans="2:5" ht="15">
      <c r="B8" s="23"/>
      <c r="E8" s="26"/>
    </row>
    <row r="9" spans="1:5" ht="15">
      <c r="A9" s="23" t="s">
        <v>39</v>
      </c>
      <c r="B9" s="23"/>
      <c r="E9" s="26"/>
    </row>
    <row r="10" spans="1:5" ht="14.25">
      <c r="A10" s="24" t="s">
        <v>40</v>
      </c>
      <c r="C10" s="27">
        <v>73750</v>
      </c>
      <c r="D10" s="27"/>
      <c r="E10" s="27">
        <v>74227</v>
      </c>
    </row>
    <row r="11" spans="1:5" ht="14.25">
      <c r="A11" s="24" t="s">
        <v>41</v>
      </c>
      <c r="C11" s="27">
        <v>72462</v>
      </c>
      <c r="D11" s="27"/>
      <c r="E11" s="27">
        <v>73177</v>
      </c>
    </row>
    <row r="12" spans="1:5" ht="14.25">
      <c r="A12" s="24" t="s">
        <v>42</v>
      </c>
      <c r="C12" s="27">
        <v>25221</v>
      </c>
      <c r="D12" s="27"/>
      <c r="E12" s="27">
        <v>25702</v>
      </c>
    </row>
    <row r="13" spans="1:5" ht="14.25">
      <c r="A13" s="24" t="s">
        <v>43</v>
      </c>
      <c r="C13" s="27">
        <v>26780</v>
      </c>
      <c r="D13" s="27"/>
      <c r="E13" s="27">
        <v>26780</v>
      </c>
    </row>
    <row r="14" spans="1:5" ht="14.25">
      <c r="A14" s="24" t="s">
        <v>44</v>
      </c>
      <c r="C14" s="27">
        <v>1988</v>
      </c>
      <c r="D14" s="28"/>
      <c r="E14" s="27">
        <v>1991</v>
      </c>
    </row>
    <row r="15" spans="1:5" ht="14.25">
      <c r="A15" s="24" t="s">
        <v>45</v>
      </c>
      <c r="C15" s="27">
        <v>16</v>
      </c>
      <c r="D15" s="28"/>
      <c r="E15" s="27">
        <v>0</v>
      </c>
    </row>
    <row r="16" spans="1:5" ht="14.25">
      <c r="A16" s="24" t="s">
        <v>46</v>
      </c>
      <c r="C16" s="27">
        <v>23811</v>
      </c>
      <c r="D16" s="28"/>
      <c r="E16" s="27">
        <v>23811</v>
      </c>
    </row>
    <row r="17" spans="1:5" ht="14.25">
      <c r="A17" s="24" t="s">
        <v>47</v>
      </c>
      <c r="C17" s="27">
        <v>691</v>
      </c>
      <c r="D17" s="28"/>
      <c r="E17" s="27">
        <v>729</v>
      </c>
    </row>
    <row r="18" spans="3:5" ht="14.25">
      <c r="C18" s="29">
        <f>SUM(C8:C17)</f>
        <v>224719</v>
      </c>
      <c r="D18" s="28"/>
      <c r="E18" s="29">
        <f>SUM(E8:E17)</f>
        <v>226417</v>
      </c>
    </row>
    <row r="19" spans="3:5" ht="4.5" customHeight="1">
      <c r="C19" s="30"/>
      <c r="D19" s="28"/>
      <c r="E19" s="30"/>
    </row>
    <row r="20" spans="1:5" ht="15">
      <c r="A20" s="23" t="s">
        <v>48</v>
      </c>
      <c r="B20" s="23"/>
      <c r="C20" s="28"/>
      <c r="D20" s="28"/>
      <c r="E20" s="28"/>
    </row>
    <row r="21" spans="1:5" ht="14.25">
      <c r="A21" s="24" t="s">
        <v>49</v>
      </c>
      <c r="C21" s="28">
        <v>144296</v>
      </c>
      <c r="D21" s="28"/>
      <c r="E21" s="28">
        <v>141105</v>
      </c>
    </row>
    <row r="22" spans="1:5" ht="14.25">
      <c r="A22" s="24" t="s">
        <v>50</v>
      </c>
      <c r="C22" s="28">
        <v>11535</v>
      </c>
      <c r="D22" s="28"/>
      <c r="E22" s="28">
        <v>15432</v>
      </c>
    </row>
    <row r="23" spans="1:5" ht="14.25">
      <c r="A23" s="24" t="s">
        <v>51</v>
      </c>
      <c r="C23" s="28">
        <v>161715</v>
      </c>
      <c r="D23" s="28"/>
      <c r="E23" s="28">
        <v>158154</v>
      </c>
    </row>
    <row r="24" spans="1:5" ht="14.25">
      <c r="A24" s="24" t="s">
        <v>52</v>
      </c>
      <c r="C24" s="28">
        <v>1026</v>
      </c>
      <c r="D24" s="28"/>
      <c r="E24" s="28">
        <v>1684</v>
      </c>
    </row>
    <row r="25" spans="1:5" ht="14.25">
      <c r="A25" s="24" t="s">
        <v>53</v>
      </c>
      <c r="C25" s="28">
        <v>3551</v>
      </c>
      <c r="D25" s="28"/>
      <c r="E25" s="28">
        <v>3529</v>
      </c>
    </row>
    <row r="26" spans="1:5" ht="14.25">
      <c r="A26" s="24" t="s">
        <v>54</v>
      </c>
      <c r="C26" s="31">
        <v>96569</v>
      </c>
      <c r="D26" s="28"/>
      <c r="E26" s="31">
        <v>84806</v>
      </c>
    </row>
    <row r="27" spans="3:5" ht="14.25">
      <c r="C27" s="30">
        <f>SUM(C21:C26)</f>
        <v>418692</v>
      </c>
      <c r="D27" s="30"/>
      <c r="E27" s="30">
        <f>SUM(E21:E26)</f>
        <v>404710</v>
      </c>
    </row>
    <row r="28" spans="1:5" ht="4.5" customHeight="1">
      <c r="A28" s="23"/>
      <c r="C28" s="28"/>
      <c r="D28" s="28"/>
      <c r="E28" s="28"/>
    </row>
    <row r="29" spans="1:5" ht="15.75" thickBot="1">
      <c r="A29" s="23" t="s">
        <v>55</v>
      </c>
      <c r="C29" s="32">
        <f>C18+C27</f>
        <v>643411</v>
      </c>
      <c r="E29" s="32">
        <f>E18+E27</f>
        <v>631127</v>
      </c>
    </row>
    <row r="30" ht="4.5" customHeight="1"/>
    <row r="31" spans="1:5" ht="15">
      <c r="A31" s="23" t="s">
        <v>56</v>
      </c>
      <c r="B31" s="23"/>
      <c r="C31" s="28"/>
      <c r="D31" s="28"/>
      <c r="E31" s="28"/>
    </row>
    <row r="32" spans="1:5" ht="5.25" customHeight="1">
      <c r="A32" s="23"/>
      <c r="B32" s="23"/>
      <c r="C32" s="28"/>
      <c r="D32" s="28"/>
      <c r="E32" s="28"/>
    </row>
    <row r="33" spans="1:5" ht="15">
      <c r="A33" s="23" t="s">
        <v>57</v>
      </c>
      <c r="B33" s="23"/>
      <c r="C33" s="28"/>
      <c r="D33" s="28"/>
      <c r="E33" s="28"/>
    </row>
    <row r="34" spans="1:5" ht="15">
      <c r="A34" s="23"/>
      <c r="B34" s="23" t="s">
        <v>58</v>
      </c>
      <c r="C34" s="28"/>
      <c r="D34" s="28"/>
      <c r="E34" s="28"/>
    </row>
    <row r="35" spans="1:5" ht="14.25">
      <c r="A35" s="24" t="s">
        <v>59</v>
      </c>
      <c r="C35" s="28">
        <v>100000</v>
      </c>
      <c r="D35" s="28"/>
      <c r="E35" s="28">
        <v>100000</v>
      </c>
    </row>
    <row r="36" spans="1:5" ht="14.25">
      <c r="A36" s="24" t="s">
        <v>60</v>
      </c>
      <c r="C36" s="28">
        <v>172770</v>
      </c>
      <c r="D36" s="28"/>
      <c r="E36" s="28">
        <v>172770</v>
      </c>
    </row>
    <row r="37" spans="1:7" ht="14.25">
      <c r="A37" s="24" t="s">
        <v>61</v>
      </c>
      <c r="C37" s="31">
        <v>113926</v>
      </c>
      <c r="D37" s="28"/>
      <c r="E37" s="31">
        <v>108507</v>
      </c>
      <c r="G37" s="28"/>
    </row>
    <row r="38" spans="3:5" ht="14.25">
      <c r="C38" s="28">
        <f>SUM(C34:C37)</f>
        <v>386696</v>
      </c>
      <c r="D38" s="28"/>
      <c r="E38" s="28">
        <f>SUM(E34:E37)</f>
        <v>381277</v>
      </c>
    </row>
    <row r="39" spans="1:7" ht="14.25">
      <c r="A39" s="24" t="s">
        <v>30</v>
      </c>
      <c r="C39" s="28">
        <v>78589</v>
      </c>
      <c r="D39" s="28"/>
      <c r="E39" s="28">
        <v>76343</v>
      </c>
      <c r="F39" s="28"/>
      <c r="G39" s="28"/>
    </row>
    <row r="40" spans="1:5" ht="15">
      <c r="A40" s="23" t="s">
        <v>62</v>
      </c>
      <c r="C40" s="29">
        <f>SUM(C38:C39)</f>
        <v>465285</v>
      </c>
      <c r="D40" s="28"/>
      <c r="E40" s="29">
        <f>SUM(E38:E39)</f>
        <v>457620</v>
      </c>
    </row>
    <row r="41" spans="3:5" ht="6" customHeight="1">
      <c r="C41" s="28"/>
      <c r="D41" s="28"/>
      <c r="E41" s="28"/>
    </row>
    <row r="42" spans="1:5" ht="15">
      <c r="A42" s="23" t="s">
        <v>63</v>
      </c>
      <c r="C42" s="28"/>
      <c r="D42" s="28"/>
      <c r="E42" s="28"/>
    </row>
    <row r="43" spans="1:5" ht="14.25">
      <c r="A43" s="24" t="s">
        <v>64</v>
      </c>
      <c r="C43" s="28">
        <v>50648</v>
      </c>
      <c r="D43" s="28"/>
      <c r="E43" s="28">
        <v>50551</v>
      </c>
    </row>
    <row r="44" spans="1:5" ht="14.25">
      <c r="A44" s="24" t="s">
        <v>65</v>
      </c>
      <c r="C44" s="28">
        <v>1550</v>
      </c>
      <c r="D44" s="28"/>
      <c r="E44" s="28">
        <v>1512</v>
      </c>
    </row>
    <row r="45" spans="1:5" ht="14.25">
      <c r="A45" s="24" t="s">
        <v>66</v>
      </c>
      <c r="C45" s="28">
        <v>5504</v>
      </c>
      <c r="D45" s="28"/>
      <c r="E45" s="28">
        <v>5543</v>
      </c>
    </row>
    <row r="46" spans="3:5" ht="14.25">
      <c r="C46" s="29">
        <f>SUM(C42:C45)</f>
        <v>57702</v>
      </c>
      <c r="D46" s="28"/>
      <c r="E46" s="29">
        <f>SUM(E42:E45)</f>
        <v>57606</v>
      </c>
    </row>
    <row r="47" spans="3:5" ht="3.75" customHeight="1">
      <c r="C47" s="30"/>
      <c r="D47" s="28"/>
      <c r="E47" s="30"/>
    </row>
    <row r="48" spans="1:5" ht="15">
      <c r="A48" s="23" t="s">
        <v>67</v>
      </c>
      <c r="C48" s="30"/>
      <c r="E48" s="30"/>
    </row>
    <row r="49" spans="1:5" ht="14.25">
      <c r="A49" s="24" t="s">
        <v>65</v>
      </c>
      <c r="C49" s="30">
        <v>266</v>
      </c>
      <c r="E49" s="30">
        <v>266</v>
      </c>
    </row>
    <row r="50" spans="1:5" ht="14.25">
      <c r="A50" s="24" t="s">
        <v>64</v>
      </c>
      <c r="C50" s="28">
        <v>65131</v>
      </c>
      <c r="D50" s="28"/>
      <c r="E50" s="28">
        <v>65243</v>
      </c>
    </row>
    <row r="51" spans="1:5" ht="14.25">
      <c r="A51" s="24" t="s">
        <v>68</v>
      </c>
      <c r="C51" s="28">
        <v>49445</v>
      </c>
      <c r="D51" s="28"/>
      <c r="E51" s="28">
        <v>49151</v>
      </c>
    </row>
    <row r="52" spans="1:5" ht="14.25">
      <c r="A52" s="24" t="s">
        <v>69</v>
      </c>
      <c r="C52" s="30">
        <v>5582</v>
      </c>
      <c r="D52" s="30"/>
      <c r="E52" s="30">
        <v>1241</v>
      </c>
    </row>
    <row r="53" spans="3:5" ht="14.25">
      <c r="C53" s="28"/>
      <c r="D53" s="28"/>
      <c r="E53" s="28"/>
    </row>
    <row r="54" spans="3:5" ht="14.25">
      <c r="C54" s="29">
        <f>SUM(C49:C53)</f>
        <v>120424</v>
      </c>
      <c r="D54" s="28"/>
      <c r="E54" s="29">
        <f>SUM(E49:E53)</f>
        <v>115901</v>
      </c>
    </row>
    <row r="55" spans="3:5" ht="3.75" customHeight="1">
      <c r="C55" s="28"/>
      <c r="D55" s="28"/>
      <c r="E55" s="28"/>
    </row>
    <row r="56" spans="1:5" ht="15">
      <c r="A56" s="23" t="s">
        <v>70</v>
      </c>
      <c r="C56" s="31">
        <f>C46+C54</f>
        <v>178126</v>
      </c>
      <c r="D56" s="30"/>
      <c r="E56" s="31">
        <f>E46+E54</f>
        <v>173507</v>
      </c>
    </row>
    <row r="57" spans="1:5" ht="4.5" customHeight="1">
      <c r="A57" s="23"/>
      <c r="C57" s="28"/>
      <c r="D57" s="28"/>
      <c r="E57" s="28"/>
    </row>
    <row r="58" spans="1:5" ht="15.75" thickBot="1">
      <c r="A58" s="23" t="s">
        <v>71</v>
      </c>
      <c r="C58" s="33">
        <f>C40+C56</f>
        <v>643411</v>
      </c>
      <c r="D58" s="30"/>
      <c r="E58" s="33">
        <f>E40+E56</f>
        <v>631127</v>
      </c>
    </row>
    <row r="60" ht="14.25"/>
    <row r="61" ht="14.25"/>
    <row r="62" ht="14.25"/>
    <row r="63" ht="14.25"/>
    <row r="72" spans="3:5" ht="14.25">
      <c r="C72" s="28"/>
      <c r="E72" s="28"/>
    </row>
  </sheetData>
  <printOptions/>
  <pageMargins left="0.75" right="0.5" top="0.6" bottom="0.25" header="0.5" footer="0.5"/>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I37"/>
  <sheetViews>
    <sheetView workbookViewId="0" topLeftCell="A1">
      <selection activeCell="A1" sqref="A1"/>
    </sheetView>
  </sheetViews>
  <sheetFormatPr defaultColWidth="9.140625" defaultRowHeight="12.75"/>
  <cols>
    <col min="1" max="1" width="3.421875" style="2" customWidth="1"/>
    <col min="2" max="2" width="25.140625" style="2" customWidth="1"/>
    <col min="3" max="3" width="9.140625" style="2" customWidth="1"/>
    <col min="4" max="4" width="11.28125" style="2" customWidth="1"/>
    <col min="5" max="5" width="10.140625" style="2" customWidth="1"/>
    <col min="6" max="6" width="15.57421875" style="2" customWidth="1"/>
    <col min="7" max="7" width="11.57421875" style="2" customWidth="1"/>
    <col min="8" max="8" width="9.7109375" style="2" customWidth="1"/>
    <col min="9" max="9" width="11.00390625" style="2" customWidth="1"/>
    <col min="10" max="16384" width="9.140625" style="2" customWidth="1"/>
  </cols>
  <sheetData>
    <row r="1" ht="16.5">
      <c r="A1" s="1" t="s">
        <v>0</v>
      </c>
    </row>
    <row r="2" ht="16.5">
      <c r="A2" s="2" t="s">
        <v>1</v>
      </c>
    </row>
    <row r="3" ht="16.5">
      <c r="A3" s="1" t="s">
        <v>72</v>
      </c>
    </row>
    <row r="4" ht="16.5">
      <c r="A4" s="1" t="s">
        <v>3</v>
      </c>
    </row>
    <row r="5" ht="16.5">
      <c r="A5" s="2" t="s">
        <v>4</v>
      </c>
    </row>
    <row r="7" spans="3:9" ht="16.5">
      <c r="C7" s="1"/>
      <c r="D7" s="1" t="s">
        <v>73</v>
      </c>
      <c r="E7" s="1"/>
      <c r="F7" s="1"/>
      <c r="G7" s="1"/>
      <c r="H7" s="34" t="s">
        <v>74</v>
      </c>
      <c r="I7" s="34" t="s">
        <v>75</v>
      </c>
    </row>
    <row r="8" spans="3:9" ht="16.5">
      <c r="C8" s="5" t="s">
        <v>76</v>
      </c>
      <c r="D8" s="1"/>
      <c r="E8" s="1"/>
      <c r="F8" s="34" t="s">
        <v>77</v>
      </c>
      <c r="G8" s="1"/>
      <c r="H8" s="34" t="s">
        <v>78</v>
      </c>
      <c r="I8" s="34" t="s">
        <v>79</v>
      </c>
    </row>
    <row r="9" spans="3:9" ht="16.5">
      <c r="C9" s="1"/>
      <c r="D9" s="34" t="s">
        <v>80</v>
      </c>
      <c r="E9" s="34" t="s">
        <v>80</v>
      </c>
      <c r="F9" s="34" t="s">
        <v>81</v>
      </c>
      <c r="G9" s="34"/>
      <c r="H9" s="34"/>
      <c r="I9" s="34"/>
    </row>
    <row r="10" spans="3:9" ht="16.5">
      <c r="C10" s="1"/>
      <c r="D10" s="34" t="s">
        <v>82</v>
      </c>
      <c r="E10" s="34" t="s">
        <v>83</v>
      </c>
      <c r="F10" s="34" t="s">
        <v>84</v>
      </c>
      <c r="G10" s="34" t="s">
        <v>85</v>
      </c>
      <c r="H10" s="34"/>
      <c r="I10" s="34"/>
    </row>
    <row r="11" spans="3:9" ht="16.5">
      <c r="C11" s="1"/>
      <c r="D11" s="34" t="s">
        <v>38</v>
      </c>
      <c r="E11" s="34" t="s">
        <v>38</v>
      </c>
      <c r="F11" s="34" t="s">
        <v>38</v>
      </c>
      <c r="G11" s="34" t="s">
        <v>38</v>
      </c>
      <c r="H11" s="34" t="s">
        <v>38</v>
      </c>
      <c r="I11" s="34" t="s">
        <v>38</v>
      </c>
    </row>
    <row r="14" spans="1:9" ht="16.5">
      <c r="A14" s="1" t="s">
        <v>86</v>
      </c>
      <c r="C14" s="3"/>
      <c r="D14" s="35">
        <v>100000</v>
      </c>
      <c r="E14" s="35">
        <v>172770</v>
      </c>
      <c r="F14" s="35">
        <v>108507</v>
      </c>
      <c r="G14" s="35">
        <f>SUM(D14:F14)</f>
        <v>381277</v>
      </c>
      <c r="H14" s="35">
        <v>76343</v>
      </c>
      <c r="I14" s="35">
        <f>SUM(G14:H14)</f>
        <v>457620</v>
      </c>
    </row>
    <row r="15" spans="3:9" ht="16.5">
      <c r="C15" s="3"/>
      <c r="D15" s="35"/>
      <c r="E15" s="35"/>
      <c r="F15" s="35"/>
      <c r="G15" s="35"/>
      <c r="H15" s="35"/>
      <c r="I15" s="35"/>
    </row>
    <row r="16" spans="1:9" ht="16.5">
      <c r="A16" s="2" t="s">
        <v>87</v>
      </c>
      <c r="C16" s="3"/>
      <c r="D16" s="36">
        <v>0</v>
      </c>
      <c r="E16" s="36">
        <v>0</v>
      </c>
      <c r="F16" s="36">
        <v>7294</v>
      </c>
      <c r="G16" s="36">
        <f>SUM(D16:F16)</f>
        <v>7294</v>
      </c>
      <c r="H16" s="36">
        <v>5996</v>
      </c>
      <c r="I16" s="36">
        <f>SUM(G16:H16)</f>
        <v>13290</v>
      </c>
    </row>
    <row r="17" spans="3:9" ht="16.5">
      <c r="C17" s="3"/>
      <c r="D17" s="36"/>
      <c r="E17" s="36"/>
      <c r="F17" s="36"/>
      <c r="G17" s="36"/>
      <c r="H17" s="36"/>
      <c r="I17" s="36"/>
    </row>
    <row r="18" spans="1:9" ht="16.5">
      <c r="A18" s="2" t="s">
        <v>88</v>
      </c>
      <c r="C18" s="3"/>
      <c r="D18" s="36">
        <v>0</v>
      </c>
      <c r="E18" s="36">
        <v>0</v>
      </c>
      <c r="F18" s="36">
        <v>-1875</v>
      </c>
      <c r="G18" s="36">
        <f>SUM(D18:F18)</f>
        <v>-1875</v>
      </c>
      <c r="H18" s="36">
        <v>0</v>
      </c>
      <c r="I18" s="36">
        <f>SUM(G18:H18)</f>
        <v>-1875</v>
      </c>
    </row>
    <row r="19" spans="3:9" ht="16.5">
      <c r="C19" s="3"/>
      <c r="D19" s="36"/>
      <c r="E19" s="36"/>
      <c r="F19" s="36"/>
      <c r="G19" s="36"/>
      <c r="H19" s="36"/>
      <c r="I19" s="36"/>
    </row>
    <row r="20" spans="1:9" ht="16.5">
      <c r="A20" s="2" t="s">
        <v>89</v>
      </c>
      <c r="C20" s="3"/>
      <c r="D20" s="36">
        <v>0</v>
      </c>
      <c r="E20" s="36">
        <v>0</v>
      </c>
      <c r="F20" s="36">
        <v>0</v>
      </c>
      <c r="G20" s="36">
        <v>0</v>
      </c>
      <c r="H20" s="36">
        <v>-3750</v>
      </c>
      <c r="I20" s="36">
        <f>G20+H20</f>
        <v>-3750</v>
      </c>
    </row>
    <row r="21" spans="2:9" ht="16.5">
      <c r="B21" s="2" t="s">
        <v>90</v>
      </c>
      <c r="C21" s="3"/>
      <c r="D21" s="37"/>
      <c r="E21" s="37"/>
      <c r="F21" s="37"/>
      <c r="G21" s="37"/>
      <c r="H21" s="37"/>
      <c r="I21" s="37"/>
    </row>
    <row r="22" spans="3:9" ht="16.5">
      <c r="C22" s="3"/>
      <c r="D22" s="36"/>
      <c r="E22" s="36"/>
      <c r="F22" s="36"/>
      <c r="G22" s="36"/>
      <c r="H22" s="36"/>
      <c r="I22" s="36"/>
    </row>
    <row r="23" spans="1:9" ht="17.25" thickBot="1">
      <c r="A23" s="1" t="s">
        <v>91</v>
      </c>
      <c r="C23" s="3"/>
      <c r="D23" s="38">
        <f aca="true" t="shared" si="0" ref="D23:I23">SUM(D13:D21)</f>
        <v>100000</v>
      </c>
      <c r="E23" s="38">
        <f t="shared" si="0"/>
        <v>172770</v>
      </c>
      <c r="F23" s="38">
        <f t="shared" si="0"/>
        <v>113926</v>
      </c>
      <c r="G23" s="38">
        <f t="shared" si="0"/>
        <v>386696</v>
      </c>
      <c r="H23" s="38">
        <f t="shared" si="0"/>
        <v>78589</v>
      </c>
      <c r="I23" s="38">
        <f t="shared" si="0"/>
        <v>465285</v>
      </c>
    </row>
    <row r="24" spans="1:9" ht="16.5">
      <c r="A24" s="1"/>
      <c r="C24" s="3"/>
      <c r="D24" s="35"/>
      <c r="E24" s="35"/>
      <c r="F24" s="35"/>
      <c r="G24" s="35"/>
      <c r="H24" s="35"/>
      <c r="I24" s="35"/>
    </row>
    <row r="25" spans="1:9" ht="16.5">
      <c r="A25" s="1"/>
      <c r="C25" s="3"/>
      <c r="D25" s="35"/>
      <c r="E25" s="35"/>
      <c r="F25" s="35"/>
      <c r="G25" s="35"/>
      <c r="H25" s="35"/>
      <c r="I25" s="35"/>
    </row>
    <row r="26" spans="1:9" ht="16.5">
      <c r="A26" s="1"/>
      <c r="C26" s="3"/>
      <c r="D26" s="35"/>
      <c r="E26" s="35"/>
      <c r="F26" s="35"/>
      <c r="G26" s="35"/>
      <c r="H26" s="35"/>
      <c r="I26" s="35"/>
    </row>
    <row r="27" spans="1:9" ht="16.5">
      <c r="A27" s="39" t="s">
        <v>92</v>
      </c>
      <c r="C27" s="3"/>
      <c r="D27" s="35"/>
      <c r="E27" s="35"/>
      <c r="F27" s="35"/>
      <c r="G27" s="35"/>
      <c r="H27" s="35"/>
      <c r="I27" s="35"/>
    </row>
    <row r="28" spans="3:9" ht="16.5">
      <c r="C28" s="3"/>
      <c r="D28" s="35"/>
      <c r="E28" s="35"/>
      <c r="F28" s="35"/>
      <c r="G28" s="35"/>
      <c r="H28" s="35"/>
      <c r="I28" s="35"/>
    </row>
    <row r="29" spans="1:9" ht="16.5">
      <c r="A29" s="1" t="s">
        <v>93</v>
      </c>
      <c r="C29" s="3"/>
      <c r="D29" s="35">
        <v>100000</v>
      </c>
      <c r="E29" s="35">
        <v>172770</v>
      </c>
      <c r="F29" s="35">
        <v>97866</v>
      </c>
      <c r="G29" s="35">
        <f>SUM(D29:F29)</f>
        <v>370636</v>
      </c>
      <c r="H29" s="35">
        <v>71986</v>
      </c>
      <c r="I29" s="35">
        <f>G29+H29</f>
        <v>442622</v>
      </c>
    </row>
    <row r="30" spans="3:9" ht="16.5">
      <c r="C30" s="3"/>
      <c r="D30" s="35"/>
      <c r="E30" s="35"/>
      <c r="F30" s="35"/>
      <c r="G30" s="35"/>
      <c r="H30" s="35"/>
      <c r="I30" s="35"/>
    </row>
    <row r="31" spans="1:9" ht="16.5">
      <c r="A31" s="2" t="s">
        <v>87</v>
      </c>
      <c r="D31" s="36">
        <v>0</v>
      </c>
      <c r="E31" s="36">
        <v>0</v>
      </c>
      <c r="F31" s="36">
        <v>7144</v>
      </c>
      <c r="G31" s="36">
        <f>SUM(D31:F31)</f>
        <v>7144</v>
      </c>
      <c r="H31" s="36">
        <v>4388</v>
      </c>
      <c r="I31" s="36">
        <f>SUM(G31:H31)</f>
        <v>11532</v>
      </c>
    </row>
    <row r="32" spans="4:9" ht="16.5">
      <c r="D32" s="36"/>
      <c r="E32" s="36"/>
      <c r="F32" s="36"/>
      <c r="G32" s="36"/>
      <c r="H32" s="36"/>
      <c r="I32" s="36"/>
    </row>
    <row r="33" spans="1:9" ht="16.5">
      <c r="A33" s="2" t="s">
        <v>88</v>
      </c>
      <c r="D33" s="36">
        <v>0</v>
      </c>
      <c r="E33" s="36">
        <v>0</v>
      </c>
      <c r="F33" s="36">
        <v>-1850</v>
      </c>
      <c r="G33" s="36">
        <f>SUM(D33:F33)</f>
        <v>-1850</v>
      </c>
      <c r="H33" s="36">
        <v>0</v>
      </c>
      <c r="I33" s="36">
        <f>SUM(G33:H33)</f>
        <v>-1850</v>
      </c>
    </row>
    <row r="34" spans="4:9" ht="16.5">
      <c r="D34" s="37"/>
      <c r="E34" s="37"/>
      <c r="F34" s="37"/>
      <c r="G34" s="37"/>
      <c r="H34" s="37"/>
      <c r="I34" s="37"/>
    </row>
    <row r="35" spans="4:9" ht="16.5">
      <c r="D35" s="36"/>
      <c r="E35" s="36"/>
      <c r="F35" s="36"/>
      <c r="G35" s="36"/>
      <c r="H35" s="36"/>
      <c r="I35" s="36"/>
    </row>
    <row r="36" spans="1:9" ht="17.25" thickBot="1">
      <c r="A36" s="1" t="s">
        <v>94</v>
      </c>
      <c r="D36" s="38">
        <f aca="true" t="shared" si="1" ref="D36:I36">SUM(D29:D34)</f>
        <v>100000</v>
      </c>
      <c r="E36" s="38">
        <f t="shared" si="1"/>
        <v>172770</v>
      </c>
      <c r="F36" s="38">
        <f t="shared" si="1"/>
        <v>103160</v>
      </c>
      <c r="G36" s="38">
        <f t="shared" si="1"/>
        <v>375930</v>
      </c>
      <c r="H36" s="38">
        <f t="shared" si="1"/>
        <v>76374</v>
      </c>
      <c r="I36" s="38">
        <f t="shared" si="1"/>
        <v>452304</v>
      </c>
    </row>
    <row r="37" ht="16.5">
      <c r="G37" s="35"/>
    </row>
    <row r="51" ht="16.5"/>
    <row r="52" ht="16.5"/>
  </sheetData>
  <printOptions/>
  <pageMargins left="0.75" right="0.25" top="1" bottom="0.5" header="0.5" footer="0.5"/>
  <pageSetup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A1:G55"/>
  <sheetViews>
    <sheetView workbookViewId="0" topLeftCell="A1">
      <selection activeCell="A1" sqref="A1"/>
    </sheetView>
  </sheetViews>
  <sheetFormatPr defaultColWidth="9.140625" defaultRowHeight="12.75"/>
  <cols>
    <col min="1" max="1" width="3.7109375" style="41" customWidth="1"/>
    <col min="2" max="2" width="65.57421875" style="41" customWidth="1"/>
    <col min="3" max="3" width="9.140625" style="41" customWidth="1"/>
    <col min="4" max="4" width="1.57421875" style="41" customWidth="1"/>
    <col min="5" max="16384" width="9.140625" style="41" customWidth="1"/>
  </cols>
  <sheetData>
    <row r="1" ht="12.75">
      <c r="A1" s="40" t="s">
        <v>0</v>
      </c>
    </row>
    <row r="2" ht="12.75">
      <c r="A2" s="42" t="s">
        <v>1</v>
      </c>
    </row>
    <row r="3" ht="12.75">
      <c r="A3" s="40" t="s">
        <v>95</v>
      </c>
    </row>
    <row r="4" ht="12.75">
      <c r="A4" s="40" t="s">
        <v>3</v>
      </c>
    </row>
    <row r="5" ht="12.75">
      <c r="A5" s="42" t="s">
        <v>4</v>
      </c>
    </row>
    <row r="6" spans="1:5" ht="14.25">
      <c r="A6" s="43"/>
      <c r="C6" s="84" t="s">
        <v>96</v>
      </c>
      <c r="D6" s="84"/>
      <c r="E6" s="84"/>
    </row>
    <row r="7" spans="3:5" ht="12.75">
      <c r="C7" s="44" t="s">
        <v>14</v>
      </c>
      <c r="D7" s="44"/>
      <c r="E7" s="44" t="s">
        <v>15</v>
      </c>
    </row>
    <row r="8" spans="3:5" ht="12.75">
      <c r="C8" s="44" t="s">
        <v>38</v>
      </c>
      <c r="D8" s="44"/>
      <c r="E8" s="44" t="s">
        <v>38</v>
      </c>
    </row>
    <row r="9" spans="1:5" ht="12.75">
      <c r="A9" s="40" t="s">
        <v>97</v>
      </c>
      <c r="C9" s="40"/>
      <c r="D9" s="40"/>
      <c r="E9" s="40"/>
    </row>
    <row r="10" spans="3:5" ht="12.75">
      <c r="C10" s="40"/>
      <c r="D10" s="40"/>
      <c r="E10" s="40"/>
    </row>
    <row r="11" spans="1:5" ht="12.75">
      <c r="A11" s="41" t="s">
        <v>25</v>
      </c>
      <c r="C11" s="45">
        <v>17786</v>
      </c>
      <c r="D11" s="45"/>
      <c r="E11" s="45">
        <v>15831</v>
      </c>
    </row>
    <row r="12" spans="3:5" ht="12.75">
      <c r="C12" s="45"/>
      <c r="D12" s="45"/>
      <c r="E12" s="45"/>
    </row>
    <row r="13" spans="1:5" ht="12.75">
      <c r="A13" s="41" t="s">
        <v>98</v>
      </c>
      <c r="C13" s="45"/>
      <c r="D13" s="45"/>
      <c r="E13" s="45"/>
    </row>
    <row r="14" spans="2:5" ht="12.75">
      <c r="B14" s="41" t="s">
        <v>99</v>
      </c>
      <c r="C14" s="45">
        <v>2800</v>
      </c>
      <c r="D14" s="45"/>
      <c r="E14" s="45">
        <v>2528</v>
      </c>
    </row>
    <row r="15" spans="2:5" ht="12.75">
      <c r="B15" s="41" t="s">
        <v>100</v>
      </c>
      <c r="C15" s="46">
        <v>3092</v>
      </c>
      <c r="D15" s="45"/>
      <c r="E15" s="46">
        <v>185</v>
      </c>
    </row>
    <row r="16" spans="1:5" ht="12.75">
      <c r="A16" s="41" t="s">
        <v>101</v>
      </c>
      <c r="C16" s="45">
        <f>SUM(C10:C15)</f>
        <v>23678</v>
      </c>
      <c r="D16" s="45"/>
      <c r="E16" s="45">
        <f>SUM(E10:E15)</f>
        <v>18544</v>
      </c>
    </row>
    <row r="17" spans="3:5" ht="12.75">
      <c r="C17" s="45"/>
      <c r="D17" s="45"/>
      <c r="E17" s="45"/>
    </row>
    <row r="18" spans="1:5" ht="12.75">
      <c r="A18" s="41" t="s">
        <v>102</v>
      </c>
      <c r="C18" s="45"/>
      <c r="D18" s="45"/>
      <c r="E18" s="45"/>
    </row>
    <row r="19" spans="2:5" ht="12.75">
      <c r="B19" s="41" t="s">
        <v>103</v>
      </c>
      <c r="C19" s="45">
        <v>-8455</v>
      </c>
      <c r="D19" s="45"/>
      <c r="E19" s="45">
        <v>10533</v>
      </c>
    </row>
    <row r="20" spans="2:5" ht="12.75">
      <c r="B20" s="41" t="s">
        <v>104</v>
      </c>
      <c r="C20" s="46">
        <v>3914</v>
      </c>
      <c r="D20" s="45"/>
      <c r="E20" s="46">
        <v>417</v>
      </c>
    </row>
    <row r="21" spans="1:5" ht="12.75">
      <c r="A21" s="41" t="s">
        <v>105</v>
      </c>
      <c r="C21" s="45">
        <f>SUM(C16:C20)</f>
        <v>19137</v>
      </c>
      <c r="D21" s="45"/>
      <c r="E21" s="45">
        <f>SUM(E16:E20)</f>
        <v>29494</v>
      </c>
    </row>
    <row r="22" spans="1:5" ht="12.75">
      <c r="A22" s="41" t="s">
        <v>106</v>
      </c>
      <c r="C22" s="45">
        <v>-4758</v>
      </c>
      <c r="D22" s="45"/>
      <c r="E22" s="45">
        <v>-7477</v>
      </c>
    </row>
    <row r="23" spans="1:5" ht="12.75">
      <c r="A23" s="41" t="s">
        <v>107</v>
      </c>
      <c r="C23" s="47">
        <f>SUM(C21:C22)</f>
        <v>14379</v>
      </c>
      <c r="D23" s="45"/>
      <c r="E23" s="47">
        <f>SUM(E21:E22)</f>
        <v>22017</v>
      </c>
    </row>
    <row r="24" spans="3:5" ht="12.75">
      <c r="C24" s="48"/>
      <c r="D24" s="48"/>
      <c r="E24" s="48"/>
    </row>
    <row r="25" spans="1:5" ht="12.75">
      <c r="A25" s="40" t="s">
        <v>108</v>
      </c>
      <c r="C25" s="48"/>
      <c r="D25" s="48"/>
      <c r="E25" s="48"/>
    </row>
    <row r="26" spans="3:5" ht="12.75">
      <c r="C26" s="48"/>
      <c r="D26" s="48"/>
      <c r="E26" s="48"/>
    </row>
    <row r="27" spans="1:5" ht="12.75">
      <c r="A27" s="41" t="s">
        <v>109</v>
      </c>
      <c r="C27" s="48">
        <v>856</v>
      </c>
      <c r="D27" s="48"/>
      <c r="E27" s="48">
        <v>1025</v>
      </c>
    </row>
    <row r="28" spans="1:5" ht="15">
      <c r="A28" s="49" t="s">
        <v>110</v>
      </c>
      <c r="C28" s="48">
        <v>0</v>
      </c>
      <c r="D28" s="48"/>
      <c r="E28" s="48">
        <v>21000</v>
      </c>
    </row>
    <row r="29" spans="1:5" ht="12.75">
      <c r="A29" s="41" t="s">
        <v>111</v>
      </c>
      <c r="C29" s="48">
        <v>-658</v>
      </c>
      <c r="D29" s="48"/>
      <c r="E29" s="48">
        <v>-1141</v>
      </c>
    </row>
    <row r="30" spans="1:5" ht="15">
      <c r="A30" s="49" t="s">
        <v>112</v>
      </c>
      <c r="C30" s="48">
        <v>-638</v>
      </c>
      <c r="D30" s="48"/>
      <c r="E30" s="48">
        <v>-6635</v>
      </c>
    </row>
    <row r="31" spans="1:5" ht="12.75">
      <c r="A31" s="41" t="s">
        <v>113</v>
      </c>
      <c r="C31" s="48">
        <v>-22</v>
      </c>
      <c r="D31" s="48"/>
      <c r="E31" s="48">
        <f>44-44</f>
        <v>0</v>
      </c>
    </row>
    <row r="32" spans="1:5" ht="12.75">
      <c r="A32" s="41" t="s">
        <v>114</v>
      </c>
      <c r="C32" s="50">
        <f>SUM(C24:C31)</f>
        <v>-462</v>
      </c>
      <c r="D32" s="51"/>
      <c r="E32" s="50">
        <f>SUM(E24:E31)</f>
        <v>14249</v>
      </c>
    </row>
    <row r="33" spans="3:5" ht="12.75">
      <c r="C33" s="48"/>
      <c r="D33" s="48"/>
      <c r="E33" s="48"/>
    </row>
    <row r="34" spans="1:5" ht="12.75">
      <c r="A34" s="40" t="s">
        <v>115</v>
      </c>
      <c r="C34" s="48"/>
      <c r="D34" s="48"/>
      <c r="E34" s="48"/>
    </row>
    <row r="35" spans="3:5" ht="12.75">
      <c r="C35" s="48"/>
      <c r="D35" s="48"/>
      <c r="E35" s="48"/>
    </row>
    <row r="36" spans="3:5" ht="12.75">
      <c r="C36" s="48"/>
      <c r="D36" s="48"/>
      <c r="E36" s="48"/>
    </row>
    <row r="37" spans="1:5" ht="12.75">
      <c r="A37" s="41" t="s">
        <v>116</v>
      </c>
      <c r="C37" s="48">
        <v>-24</v>
      </c>
      <c r="D37" s="48"/>
      <c r="E37" s="48">
        <v>-2236</v>
      </c>
    </row>
    <row r="38" spans="1:5" ht="15">
      <c r="A38" s="49" t="s">
        <v>117</v>
      </c>
      <c r="C38" s="48">
        <v>-2063</v>
      </c>
      <c r="D38" s="48"/>
      <c r="E38" s="48">
        <v>-11492</v>
      </c>
    </row>
    <row r="39" spans="1:5" ht="15">
      <c r="A39" s="49" t="s">
        <v>118</v>
      </c>
      <c r="C39" s="48">
        <v>0</v>
      </c>
      <c r="D39" s="48"/>
      <c r="E39" s="48">
        <v>-500</v>
      </c>
    </row>
    <row r="40" spans="1:5" ht="12.75">
      <c r="A40" s="41" t="s">
        <v>119</v>
      </c>
      <c r="C40" s="48">
        <v>-135</v>
      </c>
      <c r="D40" s="48"/>
      <c r="E40" s="48">
        <v>-4017</v>
      </c>
    </row>
    <row r="41" spans="1:5" ht="12.75">
      <c r="A41" s="41" t="s">
        <v>120</v>
      </c>
      <c r="C41" s="50">
        <f>SUM(C33:C40)</f>
        <v>-2222</v>
      </c>
      <c r="D41" s="48"/>
      <c r="E41" s="50">
        <f>SUM(E33:E40)</f>
        <v>-18245</v>
      </c>
    </row>
    <row r="42" spans="3:5" ht="12.75">
      <c r="C42" s="51"/>
      <c r="D42" s="48"/>
      <c r="E42" s="51"/>
    </row>
    <row r="43" spans="1:5" ht="12.75">
      <c r="A43" s="41" t="s">
        <v>121</v>
      </c>
      <c r="C43" s="48">
        <f>C23+C32+C41</f>
        <v>11695</v>
      </c>
      <c r="D43" s="48"/>
      <c r="E43" s="48">
        <f>E23+E32+E41</f>
        <v>18021</v>
      </c>
    </row>
    <row r="44" spans="3:5" ht="12.75">
      <c r="C44" s="48"/>
      <c r="D44" s="48"/>
      <c r="E44" s="48"/>
    </row>
    <row r="45" spans="1:7" ht="12.75">
      <c r="A45" s="41" t="s">
        <v>122</v>
      </c>
      <c r="C45" s="48">
        <v>74837</v>
      </c>
      <c r="D45" s="48"/>
      <c r="E45" s="48">
        <v>57237</v>
      </c>
      <c r="G45" s="48"/>
    </row>
    <row r="46" spans="3:7" ht="12.75">
      <c r="C46" s="48"/>
      <c r="D46" s="48"/>
      <c r="E46" s="48"/>
      <c r="G46" s="48"/>
    </row>
    <row r="47" spans="1:5" ht="13.5" thickBot="1">
      <c r="A47" s="41" t="s">
        <v>123</v>
      </c>
      <c r="C47" s="52">
        <f>SUM(C43:C45)</f>
        <v>86532</v>
      </c>
      <c r="D47" s="48"/>
      <c r="E47" s="52">
        <f>SUM(E43:E45)</f>
        <v>75258</v>
      </c>
    </row>
    <row r="48" spans="1:5" ht="12.75">
      <c r="A48" s="41" t="s">
        <v>124</v>
      </c>
      <c r="C48" s="48"/>
      <c r="D48" s="48"/>
      <c r="E48" s="48"/>
    </row>
    <row r="49" spans="1:5" ht="12.75">
      <c r="A49" s="41" t="s">
        <v>54</v>
      </c>
      <c r="C49" s="48">
        <v>96569</v>
      </c>
      <c r="D49" s="48"/>
      <c r="E49" s="48">
        <v>86342</v>
      </c>
    </row>
    <row r="50" spans="1:5" ht="12.75">
      <c r="A50" s="41" t="s">
        <v>125</v>
      </c>
      <c r="C50" s="53">
        <v>0</v>
      </c>
      <c r="D50" s="48"/>
      <c r="E50" s="53">
        <v>-805</v>
      </c>
    </row>
    <row r="51" spans="3:5" ht="12.75">
      <c r="C51" s="48">
        <f>SUM(C48:C50)</f>
        <v>96569</v>
      </c>
      <c r="D51" s="48"/>
      <c r="E51" s="48">
        <f>SUM(E48:E50)</f>
        <v>85537</v>
      </c>
    </row>
    <row r="52" spans="3:5" ht="12.75">
      <c r="C52" s="48"/>
      <c r="D52" s="48"/>
      <c r="E52" s="48"/>
    </row>
    <row r="53" spans="1:5" ht="12.75">
      <c r="A53" s="41" t="s">
        <v>126</v>
      </c>
      <c r="C53" s="48">
        <v>-10037</v>
      </c>
      <c r="D53" s="48"/>
      <c r="E53" s="48">
        <v>-10279</v>
      </c>
    </row>
    <row r="54" ht="12.75">
      <c r="B54" s="41" t="s">
        <v>127</v>
      </c>
    </row>
    <row r="55" spans="3:5" ht="13.5" thickBot="1">
      <c r="C55" s="52">
        <f>C51+C53</f>
        <v>86532</v>
      </c>
      <c r="D55" s="51"/>
      <c r="E55" s="52">
        <f>E51+E53</f>
        <v>75258</v>
      </c>
    </row>
    <row r="58" ht="12.75"/>
    <row r="59" ht="12.75"/>
  </sheetData>
  <mergeCells count="1">
    <mergeCell ref="C6:E6"/>
  </mergeCells>
  <printOptions/>
  <pageMargins left="1" right="0.5" top="0.75" bottom="0.5" header="0.5" footer="0.5"/>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K103"/>
  <sheetViews>
    <sheetView workbookViewId="0" topLeftCell="A1">
      <selection activeCell="A1" sqref="A1"/>
    </sheetView>
  </sheetViews>
  <sheetFormatPr defaultColWidth="9.140625" defaultRowHeight="12.75"/>
  <cols>
    <col min="1" max="1" width="3.7109375" style="42" customWidth="1"/>
    <col min="2" max="2" width="2.8515625" style="42" customWidth="1"/>
    <col min="3" max="5" width="9.140625" style="42" customWidth="1"/>
    <col min="6" max="6" width="10.28125" style="42" customWidth="1"/>
    <col min="7" max="7" width="10.140625" style="42" customWidth="1"/>
    <col min="8" max="8" width="15.28125" style="42" customWidth="1"/>
    <col min="9" max="9" width="13.7109375" style="42" customWidth="1"/>
    <col min="10" max="10" width="10.57421875" style="42" customWidth="1"/>
    <col min="11" max="16384" width="9.140625" style="42" customWidth="1"/>
  </cols>
  <sheetData>
    <row r="1" ht="12.75">
      <c r="A1" s="40" t="s">
        <v>0</v>
      </c>
    </row>
    <row r="2" spans="1:11" ht="12.75">
      <c r="A2" s="42" t="s">
        <v>1</v>
      </c>
      <c r="K2" s="55"/>
    </row>
    <row r="3" ht="12.75">
      <c r="A3" s="40" t="s">
        <v>129</v>
      </c>
    </row>
    <row r="4" ht="12.75">
      <c r="A4" s="40"/>
    </row>
    <row r="5" ht="12.75"/>
    <row r="6" ht="12.75">
      <c r="A6" s="40"/>
    </row>
    <row r="7" spans="1:2" ht="12.75">
      <c r="A7" s="40" t="s">
        <v>130</v>
      </c>
      <c r="B7" s="40" t="s">
        <v>131</v>
      </c>
    </row>
    <row r="8" ht="12.75">
      <c r="A8" s="40"/>
    </row>
    <row r="9" ht="12.75">
      <c r="A9" s="40"/>
    </row>
    <row r="10" ht="12.75">
      <c r="A10" s="40"/>
    </row>
    <row r="11" ht="12.75">
      <c r="A11" s="40"/>
    </row>
    <row r="12" ht="12.75">
      <c r="A12" s="40"/>
    </row>
    <row r="13" ht="12.75">
      <c r="A13" s="40"/>
    </row>
    <row r="14" ht="12.75">
      <c r="A14" s="40"/>
    </row>
    <row r="15" ht="12.75">
      <c r="A15" s="40"/>
    </row>
    <row r="16" ht="12.75">
      <c r="A16" s="40"/>
    </row>
    <row r="17" spans="1:2" ht="12.75">
      <c r="A17" s="40" t="s">
        <v>132</v>
      </c>
      <c r="B17" s="40" t="s">
        <v>133</v>
      </c>
    </row>
    <row r="18" ht="12.75">
      <c r="A18" s="40"/>
    </row>
    <row r="19" ht="12.75">
      <c r="A19" s="40"/>
    </row>
    <row r="20" ht="12.75">
      <c r="A20" s="40"/>
    </row>
    <row r="21" ht="12.75"/>
    <row r="22" ht="12.75">
      <c r="A22" s="40"/>
    </row>
    <row r="23" spans="1:2" ht="12.75">
      <c r="A23" s="40" t="s">
        <v>134</v>
      </c>
      <c r="B23" s="40" t="s">
        <v>135</v>
      </c>
    </row>
    <row r="24" ht="12.75"/>
    <row r="25" ht="12.75"/>
    <row r="26" spans="1:2" ht="12.75">
      <c r="A26" s="40" t="s">
        <v>136</v>
      </c>
      <c r="B26" s="40" t="s">
        <v>137</v>
      </c>
    </row>
    <row r="27" spans="1:10" ht="12.75">
      <c r="A27" s="40"/>
      <c r="B27" s="40"/>
      <c r="G27" s="84" t="s">
        <v>138</v>
      </c>
      <c r="H27" s="84"/>
      <c r="I27" s="84" t="s">
        <v>96</v>
      </c>
      <c r="J27" s="84"/>
    </row>
    <row r="28" spans="1:10" ht="12.75">
      <c r="A28" s="40"/>
      <c r="B28" s="40"/>
      <c r="G28" s="56" t="s">
        <v>14</v>
      </c>
      <c r="H28" s="56" t="s">
        <v>15</v>
      </c>
      <c r="I28" s="56" t="s">
        <v>14</v>
      </c>
      <c r="J28" s="56" t="s">
        <v>15</v>
      </c>
    </row>
    <row r="29" spans="1:10" ht="12.75">
      <c r="A29" s="40"/>
      <c r="B29" s="40" t="s">
        <v>139</v>
      </c>
      <c r="G29" s="56" t="s">
        <v>38</v>
      </c>
      <c r="H29" s="56" t="s">
        <v>38</v>
      </c>
      <c r="I29" s="56" t="s">
        <v>38</v>
      </c>
      <c r="J29" s="56" t="s">
        <v>38</v>
      </c>
    </row>
    <row r="31" ht="12.75">
      <c r="B31" s="42" t="s">
        <v>140</v>
      </c>
    </row>
    <row r="32" spans="3:10" ht="12.75">
      <c r="C32" s="42" t="s">
        <v>141</v>
      </c>
      <c r="G32" s="45">
        <v>3718</v>
      </c>
      <c r="H32" s="45">
        <v>4168</v>
      </c>
      <c r="I32" s="45">
        <v>7223</v>
      </c>
      <c r="J32" s="45">
        <v>7769</v>
      </c>
    </row>
    <row r="33" spans="3:10" ht="12.75">
      <c r="C33" s="42" t="s">
        <v>142</v>
      </c>
      <c r="G33" s="45">
        <v>18629</v>
      </c>
      <c r="H33" s="45">
        <v>16659</v>
      </c>
      <c r="I33" s="45">
        <v>35138</v>
      </c>
      <c r="J33" s="45">
        <v>30986</v>
      </c>
    </row>
    <row r="34" spans="3:10" ht="12.75">
      <c r="C34" s="42" t="s">
        <v>143</v>
      </c>
      <c r="G34" s="45">
        <v>8209</v>
      </c>
      <c r="H34" s="45">
        <v>10808</v>
      </c>
      <c r="I34" s="45">
        <v>11697</v>
      </c>
      <c r="J34" s="45">
        <v>13145</v>
      </c>
    </row>
    <row r="35" spans="3:10" ht="12.75">
      <c r="C35" s="42" t="s">
        <v>144</v>
      </c>
      <c r="G35" s="46">
        <v>9057</v>
      </c>
      <c r="H35" s="46">
        <v>506</v>
      </c>
      <c r="I35" s="46">
        <v>9605</v>
      </c>
      <c r="J35" s="46">
        <v>1012</v>
      </c>
    </row>
    <row r="36" spans="3:10" ht="12.75">
      <c r="C36" s="42" t="s">
        <v>145</v>
      </c>
      <c r="G36" s="57">
        <f>SUM(G32:G35)</f>
        <v>39613</v>
      </c>
      <c r="H36" s="57">
        <f>SUM(H32:H35)</f>
        <v>32141</v>
      </c>
      <c r="I36" s="57">
        <f>SUM(I32:I35)</f>
        <v>63663</v>
      </c>
      <c r="J36" s="57">
        <f>SUM(J32:J35)</f>
        <v>52912</v>
      </c>
    </row>
    <row r="37" spans="3:10" ht="12.75">
      <c r="C37" s="42" t="s">
        <v>146</v>
      </c>
      <c r="G37" s="57">
        <v>-8533</v>
      </c>
      <c r="H37" s="57">
        <v>0</v>
      </c>
      <c r="I37" s="57">
        <v>-8566</v>
      </c>
      <c r="J37" s="57">
        <v>0</v>
      </c>
    </row>
    <row r="38" spans="7:10" ht="13.5" thickBot="1">
      <c r="G38" s="58">
        <f>SUM(G36:G37)</f>
        <v>31080</v>
      </c>
      <c r="H38" s="58">
        <f>SUM(H36:H37)</f>
        <v>32141</v>
      </c>
      <c r="I38" s="58">
        <f>SUM(I36:I37)</f>
        <v>55097</v>
      </c>
      <c r="J38" s="58">
        <f>SUM(J36:J37)</f>
        <v>52912</v>
      </c>
    </row>
    <row r="39" spans="8:9" ht="12.75">
      <c r="H39" s="45"/>
      <c r="I39" s="45"/>
    </row>
    <row r="40" spans="2:9" ht="12.75">
      <c r="B40" s="40" t="s">
        <v>147</v>
      </c>
      <c r="H40" s="45"/>
      <c r="I40" s="45"/>
    </row>
    <row r="41" spans="2:9" ht="12.75">
      <c r="B41" s="40"/>
      <c r="H41" s="45"/>
      <c r="I41" s="45"/>
    </row>
    <row r="42" spans="2:9" ht="12.75">
      <c r="B42" s="42" t="s">
        <v>148</v>
      </c>
      <c r="H42" s="45"/>
      <c r="I42" s="45"/>
    </row>
    <row r="43" spans="3:10" ht="12.75">
      <c r="C43" s="42" t="s">
        <v>141</v>
      </c>
      <c r="G43" s="45">
        <v>-348</v>
      </c>
      <c r="H43" s="45">
        <v>-37</v>
      </c>
      <c r="I43" s="45">
        <v>-1121</v>
      </c>
      <c r="J43" s="45">
        <v>-384</v>
      </c>
    </row>
    <row r="44" spans="3:10" ht="12.75">
      <c r="C44" s="42" t="s">
        <v>142</v>
      </c>
      <c r="G44" s="45">
        <v>9526</v>
      </c>
      <c r="H44" s="45">
        <v>6500</v>
      </c>
      <c r="I44" s="45">
        <v>16926</v>
      </c>
      <c r="J44" s="45">
        <v>12299</v>
      </c>
    </row>
    <row r="45" spans="3:10" ht="12.75">
      <c r="C45" s="42" t="s">
        <v>143</v>
      </c>
      <c r="G45" s="45">
        <v>933</v>
      </c>
      <c r="H45" s="45">
        <v>2718</v>
      </c>
      <c r="I45" s="45">
        <v>1291</v>
      </c>
      <c r="J45" s="45">
        <v>2846</v>
      </c>
    </row>
    <row r="46" spans="3:10" ht="12.75">
      <c r="C46" s="42" t="s">
        <v>144</v>
      </c>
      <c r="G46" s="46">
        <v>8752</v>
      </c>
      <c r="H46" s="46">
        <v>491</v>
      </c>
      <c r="I46" s="46">
        <v>9192</v>
      </c>
      <c r="J46" s="46">
        <v>2275</v>
      </c>
    </row>
    <row r="47" spans="7:10" ht="12.75">
      <c r="G47" s="57">
        <f>SUM(G43:G46)</f>
        <v>18863</v>
      </c>
      <c r="H47" s="57">
        <f>SUM(H43:H46)</f>
        <v>9672</v>
      </c>
      <c r="I47" s="57">
        <f>SUM(I43:I46)</f>
        <v>26288</v>
      </c>
      <c r="J47" s="57">
        <f>SUM(J43:J46)</f>
        <v>17036</v>
      </c>
    </row>
    <row r="48" spans="3:10" ht="12.75">
      <c r="C48" s="42" t="s">
        <v>149</v>
      </c>
      <c r="G48" s="57">
        <v>-1</v>
      </c>
      <c r="H48" s="57">
        <v>-2</v>
      </c>
      <c r="I48" s="57">
        <v>-3</v>
      </c>
      <c r="J48" s="57">
        <v>778</v>
      </c>
    </row>
    <row r="49" spans="3:10" ht="12.75">
      <c r="C49" s="42" t="s">
        <v>146</v>
      </c>
      <c r="G49" s="57">
        <v>-8499</v>
      </c>
      <c r="H49" s="57">
        <v>3</v>
      </c>
      <c r="I49" s="57">
        <v>-8499</v>
      </c>
      <c r="J49" s="57">
        <v>-1983</v>
      </c>
    </row>
    <row r="50" spans="7:10" ht="13.5" thickBot="1">
      <c r="G50" s="58">
        <f>SUM(G47:G49)</f>
        <v>10363</v>
      </c>
      <c r="H50" s="58">
        <f>SUM(H47:H49)</f>
        <v>9673</v>
      </c>
      <c r="I50" s="58">
        <f>SUM(I47:I49)</f>
        <v>17786</v>
      </c>
      <c r="J50" s="58">
        <f>SUM(J47:J49)</f>
        <v>15831</v>
      </c>
    </row>
    <row r="51" spans="8:9" ht="12.75">
      <c r="H51" s="45"/>
      <c r="I51" s="45"/>
    </row>
    <row r="52" ht="12.75"/>
    <row r="53" ht="12.75"/>
    <row r="54" ht="12.75"/>
    <row r="55" ht="12.75"/>
    <row r="56" ht="12.75"/>
    <row r="57" spans="1:2" ht="12.75">
      <c r="A57" s="40" t="s">
        <v>150</v>
      </c>
      <c r="B57" s="40" t="s">
        <v>151</v>
      </c>
    </row>
    <row r="58" spans="1:2" ht="12.75">
      <c r="A58" s="40"/>
      <c r="B58" s="40"/>
    </row>
    <row r="59" ht="12.75"/>
    <row r="60" ht="12.75"/>
    <row r="61" spans="1:2" ht="12.75">
      <c r="A61" s="40" t="s">
        <v>152</v>
      </c>
      <c r="B61" s="40" t="s">
        <v>153</v>
      </c>
    </row>
    <row r="62" ht="12.75"/>
    <row r="63" ht="12.75"/>
    <row r="64" spans="1:2" ht="12.75">
      <c r="A64" s="40" t="s">
        <v>154</v>
      </c>
      <c r="B64" s="40" t="s">
        <v>155</v>
      </c>
    </row>
    <row r="65" ht="12.75"/>
    <row r="66" ht="12.75"/>
    <row r="67" ht="12.75"/>
    <row r="68" ht="12.75"/>
    <row r="69" spans="1:2" ht="12.75">
      <c r="A69" s="40" t="s">
        <v>156</v>
      </c>
      <c r="B69" s="40" t="s">
        <v>157</v>
      </c>
    </row>
    <row r="70" ht="12.75"/>
    <row r="71" ht="12.75"/>
    <row r="72" ht="12.75"/>
    <row r="73" ht="12.75"/>
    <row r="74" spans="1:2" ht="12.75">
      <c r="A74" s="40" t="s">
        <v>158</v>
      </c>
      <c r="B74" s="40" t="s">
        <v>159</v>
      </c>
    </row>
    <row r="75" ht="12.75"/>
    <row r="76" ht="12.75"/>
    <row r="77" ht="12.75"/>
    <row r="78" ht="12.75"/>
    <row r="79" spans="1:2" ht="12.75">
      <c r="A79" s="40" t="s">
        <v>160</v>
      </c>
      <c r="B79" s="40" t="s">
        <v>161</v>
      </c>
    </row>
    <row r="80" ht="12.75"/>
    <row r="81" ht="12.75"/>
    <row r="82" ht="12.75"/>
    <row r="83" spans="1:2" ht="12.75">
      <c r="A83" s="40" t="s">
        <v>162</v>
      </c>
      <c r="B83" s="40" t="s">
        <v>163</v>
      </c>
    </row>
    <row r="84" ht="12.75"/>
    <row r="85" ht="12.75"/>
    <row r="86" ht="12.75"/>
    <row r="87" ht="12.75"/>
    <row r="88" ht="12.75"/>
    <row r="89" ht="12.75"/>
    <row r="90" spans="1:2" ht="12.75">
      <c r="A90" s="40" t="s">
        <v>164</v>
      </c>
      <c r="B90" s="40" t="s">
        <v>165</v>
      </c>
    </row>
    <row r="91" ht="12.75"/>
    <row r="92" ht="12.75"/>
    <row r="93" spans="8:9" ht="12.75">
      <c r="H93" s="56" t="s">
        <v>166</v>
      </c>
      <c r="I93" s="56" t="s">
        <v>166</v>
      </c>
    </row>
    <row r="94" spans="8:9" ht="12.75">
      <c r="H94" s="56" t="s">
        <v>14</v>
      </c>
      <c r="I94" s="56" t="s">
        <v>37</v>
      </c>
    </row>
    <row r="95" spans="8:9" ht="12.75">
      <c r="H95" s="56" t="s">
        <v>38</v>
      </c>
      <c r="I95" s="56" t="s">
        <v>38</v>
      </c>
    </row>
    <row r="96" ht="12.75">
      <c r="I96" s="56"/>
    </row>
    <row r="97" spans="2:9" ht="13.5" thickBot="1">
      <c r="B97" s="42" t="s">
        <v>167</v>
      </c>
      <c r="H97" s="59">
        <v>19812</v>
      </c>
      <c r="I97" s="60">
        <v>21108</v>
      </c>
    </row>
    <row r="98" spans="8:9" ht="12.75">
      <c r="H98" s="57"/>
      <c r="I98" s="61"/>
    </row>
    <row r="99" spans="1:3" ht="12.75">
      <c r="A99" s="40" t="s">
        <v>168</v>
      </c>
      <c r="B99" s="40" t="s">
        <v>169</v>
      </c>
      <c r="C99" s="40"/>
    </row>
    <row r="100" ht="12.75"/>
    <row r="101" spans="8:9" ht="12.75">
      <c r="H101" s="56"/>
      <c r="I101" s="56"/>
    </row>
    <row r="102" spans="1:9" ht="12.75">
      <c r="A102" s="62"/>
      <c r="H102" s="56"/>
      <c r="I102" s="56"/>
    </row>
    <row r="103" spans="1:2" ht="12.75">
      <c r="A103" s="40" t="s">
        <v>170</v>
      </c>
      <c r="B103" s="40" t="s">
        <v>171</v>
      </c>
    </row>
    <row r="105" ht="12.75"/>
    <row r="106" ht="12.75"/>
    <row r="107" ht="12.75"/>
  </sheetData>
  <mergeCells count="2">
    <mergeCell ref="G27:H27"/>
    <mergeCell ref="I27:J27"/>
  </mergeCells>
  <printOptions/>
  <pageMargins left="0.75" right="0.5" top="1" bottom="0.5" header="0.5" footer="0.5"/>
  <pageSetup horizontalDpi="600" verticalDpi="600" orientation="portrait" paperSize="9" scale="95" r:id="rId2"/>
  <rowBreaks count="1" manualBreakCount="1">
    <brk id="60" max="255" man="1"/>
  </rowBreaks>
  <drawing r:id="rId1"/>
</worksheet>
</file>

<file path=xl/worksheets/sheet6.xml><?xml version="1.0" encoding="utf-8"?>
<worksheet xmlns="http://schemas.openxmlformats.org/spreadsheetml/2006/main" xmlns:r="http://schemas.openxmlformats.org/officeDocument/2006/relationships">
  <dimension ref="A1:M156"/>
  <sheetViews>
    <sheetView workbookViewId="0" topLeftCell="A1">
      <selection activeCell="A1" sqref="A1"/>
    </sheetView>
  </sheetViews>
  <sheetFormatPr defaultColWidth="9.140625" defaultRowHeight="12.75"/>
  <cols>
    <col min="1" max="1" width="4.421875" style="70" customWidth="1"/>
    <col min="2" max="2" width="3.140625" style="25" customWidth="1"/>
    <col min="3" max="7" width="9.140625" style="25" customWidth="1"/>
    <col min="8" max="11" width="9.7109375" style="25" customWidth="1"/>
    <col min="12" max="16384" width="9.140625" style="25" customWidth="1"/>
  </cols>
  <sheetData>
    <row r="1" spans="1:13" ht="12.75">
      <c r="A1" s="63" t="s">
        <v>128</v>
      </c>
      <c r="B1" s="64"/>
      <c r="C1" s="65"/>
      <c r="D1" s="65"/>
      <c r="E1" s="65"/>
      <c r="F1" s="65"/>
      <c r="G1" s="65"/>
      <c r="H1" s="65"/>
      <c r="I1" s="65"/>
      <c r="J1" s="65"/>
      <c r="K1" s="65"/>
      <c r="L1" s="65"/>
      <c r="M1" s="65"/>
    </row>
    <row r="2" spans="1:13" ht="12.75">
      <c r="A2" s="25" t="s">
        <v>1</v>
      </c>
      <c r="B2" s="64"/>
      <c r="C2" s="65"/>
      <c r="D2" s="65"/>
      <c r="E2" s="65"/>
      <c r="F2" s="65"/>
      <c r="G2" s="65"/>
      <c r="H2" s="65"/>
      <c r="I2" s="65"/>
      <c r="J2" s="65"/>
      <c r="K2" s="65"/>
      <c r="L2" s="65"/>
      <c r="M2" s="65"/>
    </row>
    <row r="3" spans="1:13" ht="12.75">
      <c r="A3" s="66" t="s">
        <v>129</v>
      </c>
      <c r="B3" s="64"/>
      <c r="C3" s="65"/>
      <c r="D3" s="65"/>
      <c r="E3" s="65"/>
      <c r="F3" s="65"/>
      <c r="G3" s="65"/>
      <c r="H3" s="65"/>
      <c r="I3" s="65"/>
      <c r="J3" s="65"/>
      <c r="K3" s="65"/>
      <c r="L3" s="65"/>
      <c r="M3" s="65"/>
    </row>
    <row r="4" spans="1:13" ht="12.75">
      <c r="A4" s="67"/>
      <c r="B4" s="65"/>
      <c r="C4" s="65"/>
      <c r="D4" s="65"/>
      <c r="E4" s="65"/>
      <c r="F4" s="65"/>
      <c r="G4" s="65"/>
      <c r="H4" s="65"/>
      <c r="I4" s="65"/>
      <c r="J4" s="65"/>
      <c r="K4" s="65"/>
      <c r="L4" s="65"/>
      <c r="M4" s="65"/>
    </row>
    <row r="5" spans="1:13" ht="12.75">
      <c r="A5" s="68"/>
      <c r="B5" s="65"/>
      <c r="C5" s="65"/>
      <c r="D5" s="65"/>
      <c r="E5" s="65"/>
      <c r="F5" s="65"/>
      <c r="G5" s="65"/>
      <c r="H5" s="65"/>
      <c r="I5" s="65"/>
      <c r="J5" s="65"/>
      <c r="K5" s="65"/>
      <c r="L5" s="65"/>
      <c r="M5" s="65"/>
    </row>
    <row r="6" spans="1:13" ht="12.75">
      <c r="A6" s="68"/>
      <c r="B6" s="65"/>
      <c r="C6" s="65"/>
      <c r="D6" s="65"/>
      <c r="E6" s="65"/>
      <c r="F6" s="65"/>
      <c r="G6" s="65"/>
      <c r="H6" s="65"/>
      <c r="I6" s="65"/>
      <c r="J6" s="65"/>
      <c r="K6" s="65"/>
      <c r="L6" s="65"/>
      <c r="M6" s="65"/>
    </row>
    <row r="7" spans="1:13" ht="12.75">
      <c r="A7" s="68"/>
      <c r="B7" s="65"/>
      <c r="C7" s="65"/>
      <c r="D7" s="65"/>
      <c r="E7" s="65"/>
      <c r="F7" s="65"/>
      <c r="G7" s="65"/>
      <c r="H7" s="65"/>
      <c r="I7" s="65"/>
      <c r="J7" s="65"/>
      <c r="K7" s="65"/>
      <c r="L7" s="65"/>
      <c r="M7" s="65"/>
    </row>
    <row r="8" spans="1:2" ht="12.75">
      <c r="A8" s="69" t="s">
        <v>172</v>
      </c>
      <c r="B8" s="54" t="s">
        <v>173</v>
      </c>
    </row>
    <row r="9" ht="12.75"/>
    <row r="10" ht="12.75"/>
    <row r="11" ht="12.75"/>
    <row r="12" ht="12.75"/>
    <row r="13" ht="12.75"/>
    <row r="14" ht="12.75">
      <c r="M14" s="71"/>
    </row>
    <row r="15" spans="1:2" ht="12.75">
      <c r="A15" s="69" t="s">
        <v>174</v>
      </c>
      <c r="B15" s="54" t="s">
        <v>175</v>
      </c>
    </row>
    <row r="16" ht="12.75"/>
    <row r="17" ht="12.75"/>
    <row r="18" ht="12.75"/>
    <row r="19" ht="12.75"/>
    <row r="20" ht="12.75"/>
    <row r="21" spans="1:2" ht="12.75">
      <c r="A21" s="69" t="s">
        <v>176</v>
      </c>
      <c r="B21" s="54" t="s">
        <v>177</v>
      </c>
    </row>
    <row r="22" ht="12.75"/>
    <row r="23" ht="12.75"/>
    <row r="24" ht="12.75"/>
    <row r="25" ht="12.75"/>
    <row r="26" spans="1:2" ht="12.75">
      <c r="A26" s="69" t="s">
        <v>178</v>
      </c>
      <c r="B26" s="54" t="s">
        <v>179</v>
      </c>
    </row>
    <row r="27" ht="12.75"/>
    <row r="28" ht="12.75"/>
    <row r="29" ht="12.75"/>
    <row r="30" spans="1:2" ht="12.75">
      <c r="A30" s="69" t="s">
        <v>180</v>
      </c>
      <c r="B30" s="54" t="s">
        <v>26</v>
      </c>
    </row>
    <row r="31" spans="1:2" ht="12.75">
      <c r="A31" s="69"/>
      <c r="B31" s="25" t="s">
        <v>181</v>
      </c>
    </row>
    <row r="32" spans="8:11" ht="12.75">
      <c r="H32" s="85" t="s">
        <v>182</v>
      </c>
      <c r="I32" s="85"/>
      <c r="J32" s="85" t="s">
        <v>183</v>
      </c>
      <c r="K32" s="85"/>
    </row>
    <row r="33" spans="8:11" ht="12.75">
      <c r="H33" s="69" t="s">
        <v>14</v>
      </c>
      <c r="I33" s="69" t="s">
        <v>15</v>
      </c>
      <c r="J33" s="69" t="s">
        <v>14</v>
      </c>
      <c r="K33" s="69" t="s">
        <v>15</v>
      </c>
    </row>
    <row r="34" spans="8:11" ht="12.75">
      <c r="H34" s="69" t="s">
        <v>184</v>
      </c>
      <c r="I34" s="69" t="s">
        <v>184</v>
      </c>
      <c r="J34" s="69" t="s">
        <v>184</v>
      </c>
      <c r="K34" s="69" t="s">
        <v>184</v>
      </c>
    </row>
    <row r="36" spans="2:11" ht="12.75">
      <c r="B36" s="25" t="s">
        <v>185</v>
      </c>
      <c r="H36" s="72">
        <v>2379</v>
      </c>
      <c r="I36" s="72">
        <v>2610</v>
      </c>
      <c r="J36" s="72">
        <v>4464</v>
      </c>
      <c r="K36" s="72">
        <v>4319</v>
      </c>
    </row>
    <row r="37" spans="2:11" ht="12.75">
      <c r="B37" s="25" t="s">
        <v>186</v>
      </c>
      <c r="H37" s="73">
        <v>34</v>
      </c>
      <c r="I37" s="73">
        <v>-150</v>
      </c>
      <c r="J37" s="73">
        <v>32</v>
      </c>
      <c r="K37" s="73">
        <v>-20</v>
      </c>
    </row>
    <row r="38" spans="8:11" ht="12.75">
      <c r="H38" s="74">
        <f>SUM(H35:H37)</f>
        <v>2413</v>
      </c>
      <c r="I38" s="74">
        <f>SUM(I35:I37)</f>
        <v>2460</v>
      </c>
      <c r="J38" s="74">
        <f>SUM(J35:J37)</f>
        <v>4496</v>
      </c>
      <c r="K38" s="74">
        <f>SUM(K35:K37)</f>
        <v>4299</v>
      </c>
    </row>
    <row r="39" ht="12.75"/>
    <row r="40" ht="12.75"/>
    <row r="41" ht="12.75"/>
    <row r="42" ht="12.75"/>
    <row r="43" ht="12.75"/>
    <row r="44" ht="12.75"/>
    <row r="45" ht="12.75"/>
    <row r="46" spans="1:2" ht="12.75">
      <c r="A46" s="69" t="s">
        <v>187</v>
      </c>
      <c r="B46" s="54" t="s">
        <v>188</v>
      </c>
    </row>
    <row r="47" ht="12.75"/>
    <row r="48" ht="12.75"/>
    <row r="49" ht="12.75"/>
    <row r="50" ht="12.75"/>
    <row r="60" spans="1:3" ht="12.75">
      <c r="A60" s="69" t="s">
        <v>189</v>
      </c>
      <c r="B60" s="54" t="s">
        <v>190</v>
      </c>
      <c r="C60" s="54"/>
    </row>
    <row r="61" ht="12.75">
      <c r="B61" s="25" t="s">
        <v>191</v>
      </c>
    </row>
    <row r="63" spans="3:11" ht="12.75">
      <c r="C63" s="65"/>
      <c r="D63" s="65"/>
      <c r="E63" s="65"/>
      <c r="F63" s="65"/>
      <c r="G63" s="65"/>
      <c r="H63" s="65"/>
      <c r="I63" s="65"/>
      <c r="J63" s="69" t="s">
        <v>166</v>
      </c>
      <c r="K63" s="69" t="s">
        <v>166</v>
      </c>
    </row>
    <row r="64" spans="3:11" ht="12.75">
      <c r="C64" s="65"/>
      <c r="D64" s="65"/>
      <c r="E64" s="65"/>
      <c r="F64" s="65"/>
      <c r="G64" s="65"/>
      <c r="H64" s="65"/>
      <c r="I64" s="65"/>
      <c r="J64" s="69" t="s">
        <v>14</v>
      </c>
      <c r="K64" s="69" t="s">
        <v>192</v>
      </c>
    </row>
    <row r="65" spans="3:11" ht="12.75">
      <c r="C65" s="65"/>
      <c r="D65" s="65"/>
      <c r="E65" s="65"/>
      <c r="F65" s="65"/>
      <c r="G65" s="65"/>
      <c r="H65" s="65"/>
      <c r="I65" s="65"/>
      <c r="J65" s="69" t="s">
        <v>38</v>
      </c>
      <c r="K65" s="69" t="s">
        <v>38</v>
      </c>
    </row>
    <row r="66" spans="3:11" ht="12.75">
      <c r="C66" s="65"/>
      <c r="D66" s="65"/>
      <c r="E66" s="65"/>
      <c r="F66" s="65"/>
      <c r="G66" s="65"/>
      <c r="H66" s="65"/>
      <c r="I66" s="65"/>
      <c r="J66" s="65"/>
      <c r="K66" s="65"/>
    </row>
    <row r="67" spans="3:11" ht="12.75">
      <c r="C67" s="75" t="s">
        <v>193</v>
      </c>
      <c r="D67" s="75"/>
      <c r="E67" s="75"/>
      <c r="F67" s="75"/>
      <c r="G67" s="75"/>
      <c r="H67" s="75"/>
      <c r="I67" s="75"/>
      <c r="J67" s="76">
        <v>22</v>
      </c>
      <c r="K67" s="57">
        <v>149</v>
      </c>
    </row>
    <row r="69" spans="3:11" ht="12.75">
      <c r="C69" s="75" t="s">
        <v>194</v>
      </c>
      <c r="D69" s="75"/>
      <c r="E69" s="75"/>
      <c r="F69" s="75"/>
      <c r="G69" s="75"/>
      <c r="H69" s="75"/>
      <c r="I69" s="77"/>
      <c r="J69" s="73">
        <v>0</v>
      </c>
      <c r="K69" s="78">
        <v>-457</v>
      </c>
    </row>
    <row r="70" spans="2:11" ht="12.75">
      <c r="B70" s="65"/>
      <c r="C70" s="65"/>
      <c r="D70" s="65"/>
      <c r="E70" s="65"/>
      <c r="F70" s="65"/>
      <c r="G70" s="65"/>
      <c r="H70" s="65"/>
      <c r="I70" s="65"/>
      <c r="J70" s="76"/>
      <c r="K70" s="76"/>
    </row>
    <row r="71" spans="2:11" ht="12.75">
      <c r="B71" s="65"/>
      <c r="C71" s="75"/>
      <c r="D71" s="65"/>
      <c r="E71" s="65"/>
      <c r="F71" s="65"/>
      <c r="G71" s="65"/>
      <c r="H71" s="65"/>
      <c r="I71" s="65"/>
      <c r="J71" s="57"/>
      <c r="K71" s="76"/>
    </row>
    <row r="72" spans="3:11" ht="12.75">
      <c r="C72" s="42"/>
      <c r="D72" s="42"/>
      <c r="E72" s="42"/>
      <c r="F72" s="42"/>
      <c r="G72" s="42"/>
      <c r="H72" s="42"/>
      <c r="I72" s="42"/>
      <c r="J72" s="45"/>
      <c r="K72" s="72"/>
    </row>
    <row r="73" spans="3:13" ht="13.5" thickBot="1">
      <c r="C73" s="42" t="s">
        <v>195</v>
      </c>
      <c r="D73" s="42"/>
      <c r="E73" s="42"/>
      <c r="F73" s="42"/>
      <c r="G73" s="42"/>
      <c r="H73" s="42"/>
      <c r="I73" s="42"/>
      <c r="J73" s="59">
        <v>3551</v>
      </c>
      <c r="K73" s="59">
        <v>3529</v>
      </c>
      <c r="M73" s="72"/>
    </row>
    <row r="74" spans="1:11" ht="12.75">
      <c r="A74" s="69"/>
      <c r="B74" s="54"/>
      <c r="C74" s="42"/>
      <c r="D74" s="42"/>
      <c r="E74" s="42"/>
      <c r="F74" s="42"/>
      <c r="G74" s="42"/>
      <c r="H74" s="42"/>
      <c r="I74" s="42"/>
      <c r="J74" s="45"/>
      <c r="K74" s="72"/>
    </row>
    <row r="75" spans="1:13" ht="13.5" thickBot="1">
      <c r="A75" s="69"/>
      <c r="B75" s="54"/>
      <c r="C75" s="65" t="s">
        <v>196</v>
      </c>
      <c r="J75" s="59">
        <v>3551</v>
      </c>
      <c r="K75" s="79">
        <v>3529</v>
      </c>
      <c r="M75" s="72"/>
    </row>
    <row r="76" spans="2:13" ht="12.75">
      <c r="B76" s="65"/>
      <c r="C76" s="65"/>
      <c r="D76" s="65"/>
      <c r="E76" s="65"/>
      <c r="F76" s="65"/>
      <c r="G76" s="65"/>
      <c r="H76" s="65"/>
      <c r="I76" s="65"/>
      <c r="J76" s="76"/>
      <c r="K76" s="76"/>
      <c r="M76" s="72"/>
    </row>
    <row r="77" spans="1:2" ht="12.75">
      <c r="A77" s="69" t="s">
        <v>197</v>
      </c>
      <c r="B77" s="54" t="s">
        <v>198</v>
      </c>
    </row>
    <row r="78" spans="1:2" ht="12.75">
      <c r="A78" s="69"/>
      <c r="B78" s="25" t="s">
        <v>199</v>
      </c>
    </row>
    <row r="80" spans="1:2" ht="12.75">
      <c r="A80" s="69" t="s">
        <v>200</v>
      </c>
      <c r="B80" s="54" t="s">
        <v>64</v>
      </c>
    </row>
    <row r="81" spans="10:11" ht="12.75">
      <c r="J81" s="69" t="s">
        <v>166</v>
      </c>
      <c r="K81" s="69" t="s">
        <v>166</v>
      </c>
    </row>
    <row r="82" spans="10:11" ht="12.75">
      <c r="J82" s="69" t="s">
        <v>14</v>
      </c>
      <c r="K82" s="69" t="s">
        <v>192</v>
      </c>
    </row>
    <row r="83" spans="1:11" ht="12.75">
      <c r="A83" s="70" t="s">
        <v>201</v>
      </c>
      <c r="B83" s="80" t="s">
        <v>202</v>
      </c>
      <c r="J83" s="69" t="s">
        <v>38</v>
      </c>
      <c r="K83" s="69" t="s">
        <v>38</v>
      </c>
    </row>
    <row r="84" ht="12.75">
      <c r="B84" s="25" t="s">
        <v>203</v>
      </c>
    </row>
    <row r="85" spans="3:11" ht="12.75">
      <c r="C85" s="25" t="s">
        <v>204</v>
      </c>
      <c r="J85" s="72">
        <v>5000</v>
      </c>
      <c r="K85" s="72">
        <v>243</v>
      </c>
    </row>
    <row r="86" spans="3:11" ht="12.75">
      <c r="C86" s="25" t="s">
        <v>205</v>
      </c>
      <c r="J86" s="73">
        <v>131</v>
      </c>
      <c r="K86" s="73">
        <v>5000</v>
      </c>
    </row>
    <row r="87" spans="10:11" ht="12.75">
      <c r="J87" s="76">
        <f>SUM(J85:J86)</f>
        <v>5131</v>
      </c>
      <c r="K87" s="76">
        <f>SUM(K85:K86)</f>
        <v>5243</v>
      </c>
    </row>
    <row r="88" spans="2:11" ht="12.75">
      <c r="B88" s="25" t="s">
        <v>206</v>
      </c>
      <c r="J88" s="72"/>
      <c r="K88" s="72"/>
    </row>
    <row r="89" spans="3:11" ht="12.75">
      <c r="C89" s="25" t="s">
        <v>207</v>
      </c>
      <c r="J89" s="72">
        <v>60000</v>
      </c>
      <c r="K89" s="72">
        <v>60000</v>
      </c>
    </row>
    <row r="90" spans="10:11" ht="13.5" thickBot="1">
      <c r="J90" s="81">
        <f>SUM(J87:J89)</f>
        <v>65131</v>
      </c>
      <c r="K90" s="81">
        <f>SUM(K87:K89)</f>
        <v>65243</v>
      </c>
    </row>
    <row r="91" spans="10:11" ht="12.75">
      <c r="J91" s="76"/>
      <c r="K91" s="76"/>
    </row>
    <row r="92" spans="1:11" ht="12.75">
      <c r="A92" s="70" t="s">
        <v>208</v>
      </c>
      <c r="B92" s="80" t="s">
        <v>209</v>
      </c>
      <c r="J92" s="72"/>
      <c r="K92" s="72"/>
    </row>
    <row r="93" spans="2:11" ht="12.75">
      <c r="B93" s="25" t="s">
        <v>203</v>
      </c>
      <c r="J93" s="72"/>
      <c r="K93" s="72"/>
    </row>
    <row r="94" spans="3:11" ht="12.75">
      <c r="C94" s="25" t="s">
        <v>204</v>
      </c>
      <c r="J94" s="72">
        <v>648</v>
      </c>
      <c r="K94" s="72">
        <v>551</v>
      </c>
    </row>
    <row r="95" spans="3:11" ht="12.75">
      <c r="C95" s="25" t="s">
        <v>205</v>
      </c>
      <c r="J95" s="72">
        <v>50000</v>
      </c>
      <c r="K95" s="72">
        <v>50000</v>
      </c>
    </row>
    <row r="96" spans="10:11" ht="12.75">
      <c r="J96" s="74">
        <f>SUM(J94:J95)</f>
        <v>50648</v>
      </c>
      <c r="K96" s="74">
        <f>SUM(K94:K95)</f>
        <v>50551</v>
      </c>
    </row>
    <row r="97" spans="2:11" ht="13.5" thickBot="1">
      <c r="B97" s="25" t="s">
        <v>210</v>
      </c>
      <c r="J97" s="81">
        <f>J90+J96</f>
        <v>115779</v>
      </c>
      <c r="K97" s="81">
        <f>K90+K96</f>
        <v>115794</v>
      </c>
    </row>
    <row r="99" spans="1:2" ht="12.75">
      <c r="A99" s="70" t="s">
        <v>211</v>
      </c>
      <c r="B99" s="80" t="s">
        <v>212</v>
      </c>
    </row>
    <row r="100" ht="12.75"/>
    <row r="101" ht="12.75"/>
    <row r="102" spans="1:3" ht="12.75">
      <c r="A102" s="69" t="s">
        <v>213</v>
      </c>
      <c r="B102" s="54" t="s">
        <v>214</v>
      </c>
      <c r="C102" s="54"/>
    </row>
    <row r="103" ht="12.75"/>
    <row r="104" ht="12.75"/>
    <row r="105" spans="1:2" ht="12.75">
      <c r="A105" s="69" t="s">
        <v>215</v>
      </c>
      <c r="B105" s="54" t="s">
        <v>216</v>
      </c>
    </row>
    <row r="106" ht="12.75"/>
    <row r="107" ht="12.75"/>
    <row r="108" spans="1:3" ht="12.75">
      <c r="A108" s="69" t="s">
        <v>217</v>
      </c>
      <c r="B108" s="54" t="s">
        <v>218</v>
      </c>
      <c r="C108" s="54"/>
    </row>
    <row r="109" ht="12.75"/>
    <row r="110" ht="12.75"/>
    <row r="111" ht="12.75"/>
    <row r="118" spans="1:2" ht="12.75">
      <c r="A118" s="69" t="s">
        <v>219</v>
      </c>
      <c r="B118" s="54" t="s">
        <v>220</v>
      </c>
    </row>
    <row r="120" ht="12.75"/>
    <row r="121" ht="12.75"/>
    <row r="122" ht="12.75"/>
    <row r="123" ht="12.75"/>
    <row r="124" spans="8:11" ht="12.75">
      <c r="H124" s="85" t="s">
        <v>138</v>
      </c>
      <c r="I124" s="85"/>
      <c r="J124" s="85" t="s">
        <v>96</v>
      </c>
      <c r="K124" s="85"/>
    </row>
    <row r="125" spans="8:11" ht="12.75">
      <c r="H125" s="69" t="s">
        <v>14</v>
      </c>
      <c r="I125" s="69" t="s">
        <v>15</v>
      </c>
      <c r="J125" s="69" t="s">
        <v>14</v>
      </c>
      <c r="K125" s="69" t="s">
        <v>15</v>
      </c>
    </row>
    <row r="126" spans="8:11" ht="12.75">
      <c r="H126" s="54"/>
      <c r="I126" s="54"/>
      <c r="J126" s="54"/>
      <c r="K126" s="54"/>
    </row>
    <row r="128" ht="12.75">
      <c r="C128" s="25" t="s">
        <v>221</v>
      </c>
    </row>
    <row r="129" spans="3:11" ht="12.75">
      <c r="C129" s="25" t="s">
        <v>222</v>
      </c>
      <c r="H129" s="73">
        <v>4423</v>
      </c>
      <c r="I129" s="73">
        <v>4769</v>
      </c>
      <c r="J129" s="73">
        <v>7294</v>
      </c>
      <c r="K129" s="73">
        <v>7144</v>
      </c>
    </row>
    <row r="130" spans="8:11" ht="12.75">
      <c r="H130" s="72"/>
      <c r="I130" s="72"/>
      <c r="J130" s="72"/>
      <c r="K130" s="72"/>
    </row>
    <row r="131" spans="3:11" ht="12.75">
      <c r="C131" s="25" t="s">
        <v>223</v>
      </c>
      <c r="H131" s="72"/>
      <c r="I131" s="72"/>
      <c r="J131" s="72"/>
      <c r="K131" s="72"/>
    </row>
    <row r="132" spans="3:11" ht="12.75">
      <c r="C132" s="25" t="s">
        <v>224</v>
      </c>
      <c r="H132" s="73">
        <v>100000</v>
      </c>
      <c r="I132" s="73">
        <v>100000</v>
      </c>
      <c r="J132" s="73">
        <v>100000</v>
      </c>
      <c r="K132" s="73">
        <v>100000</v>
      </c>
    </row>
    <row r="134" spans="3:11" ht="12.75">
      <c r="C134" s="25" t="s">
        <v>225</v>
      </c>
      <c r="H134" s="82">
        <f>H129/H132*100</f>
        <v>4.423</v>
      </c>
      <c r="I134" s="82">
        <f>I129/I132*100</f>
        <v>4.769</v>
      </c>
      <c r="J134" s="82">
        <f>J129/J132*100</f>
        <v>7.2940000000000005</v>
      </c>
      <c r="K134" s="82">
        <f>K129/K132*100</f>
        <v>7.144</v>
      </c>
    </row>
    <row r="139" spans="1:2" ht="12.75">
      <c r="A139" s="69" t="s">
        <v>226</v>
      </c>
      <c r="B139" s="54" t="s">
        <v>227</v>
      </c>
    </row>
    <row r="140" ht="12.75"/>
    <row r="141" ht="12.75"/>
    <row r="142" ht="12.75"/>
    <row r="143" ht="12.75"/>
    <row r="147" ht="12.75">
      <c r="A147" s="25" t="s">
        <v>228</v>
      </c>
    </row>
    <row r="151" ht="12.75">
      <c r="A151" s="25" t="s">
        <v>229</v>
      </c>
    </row>
    <row r="152" ht="12.75">
      <c r="A152" s="25" t="s">
        <v>230</v>
      </c>
    </row>
    <row r="155" ht="12.75">
      <c r="A155" s="25" t="s">
        <v>231</v>
      </c>
    </row>
    <row r="156" ht="12.75">
      <c r="A156" s="25" t="s">
        <v>232</v>
      </c>
    </row>
  </sheetData>
  <mergeCells count="4">
    <mergeCell ref="H32:I32"/>
    <mergeCell ref="J32:K32"/>
    <mergeCell ref="H124:I124"/>
    <mergeCell ref="J124:K124"/>
  </mergeCells>
  <printOptions/>
  <pageMargins left="0.75" right="0.75" top="1" bottom="1" header="0.5" footer="0.5"/>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Perak Corp.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PCB</dc:creator>
  <cp:keywords/>
  <dc:description/>
  <cp:lastModifiedBy>kychoo</cp:lastModifiedBy>
  <cp:lastPrinted>2009-08-26T08:33:42Z</cp:lastPrinted>
  <dcterms:created xsi:type="dcterms:W3CDTF">2009-08-26T06:04:34Z</dcterms:created>
  <dcterms:modified xsi:type="dcterms:W3CDTF">2009-08-26T08:33:47Z</dcterms:modified>
  <cp:category/>
  <cp:version/>
  <cp:contentType/>
  <cp:contentStatus/>
</cp:coreProperties>
</file>